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<sst xmlns="http://schemas.openxmlformats.org/spreadsheetml/2006/main" count="1055" uniqueCount="348">
  <si>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</si>
  <si>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</si>
  <si>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</si>
  <si>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</si>
  <si>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</si>
  <si>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</si>
  <si>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</si>
  <si>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</si>
  <si>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</si>
  <si>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</si>
  <si>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</si>
  <si>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</si>
  <si>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</si>
  <si>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</si>
  <si>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</si>
  <si>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</si>
  <si>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</si>
  <si>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</si>
  <si>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</si>
  <si>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</si>
  <si>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</si>
  <si>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</si>
  <si>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</si>
  <si>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</si>
  <si>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</si>
  <si>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</si>
  <si>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</si>
  <si>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</si>
  <si>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</si>
  <si>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</si>
  <si>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</si>
  <si>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</si>
  <si>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</si>
  <si>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</si>
  <si>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</si>
  <si>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</si>
  <si>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</si>
  <si>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</si>
  <si>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</si>
  <si>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</si>
  <si>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</si>
  <si>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</si>
  <si>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</si>
  <si>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</si>
  <si>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5/1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</si>
  <si>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</si>
  <si>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</si>
  <si>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</si>
  <si>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</si>
  <si>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</si>
  <si>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</si>
  <si>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</si>
  <si>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</si>
  <si>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</si>
  <si>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</si>
  <si>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</si>
  <si>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</si>
  <si>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</si>
  <si>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</si>
  <si>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</si>
  <si>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</si>
  <si>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</si>
  <si>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</si>
  <si>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</si>
  <si>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</si>
  <si>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</si>
  <si>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</si>
  <si>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</si>
  <si>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</si>
  <si>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</si>
  <si>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</si>
  <si>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</si>
  <si>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</si>
  <si>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</si>
  <si>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</si>
  <si>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</si>
  <si>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</si>
  <si>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</si>
  <si>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</si>
  <si>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</si>
  <si>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</si>
  <si>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 xml:space="preserve">LANDINGS </t>
  </si>
  <si>
    <t>3</t>
  </si>
  <si>
    <t>Y/N</t>
  </si>
  <si>
    <t>5-6</t>
  </si>
  <si>
    <t>4-5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</si>
  <si>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</si>
  <si>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</si>
  <si>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</si>
  <si>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2/1-3/1</t>
  </si>
  <si>
    <t>ENCLAVE</t>
  </si>
  <si>
    <t>COVENTRY</t>
  </si>
  <si>
    <t>6/1</t>
  </si>
  <si>
    <t>2-3</t>
  </si>
  <si>
    <t>Dec-18</t>
  </si>
  <si>
    <t>$290-$315</t>
  </si>
  <si>
    <t>$119-$188</t>
  </si>
  <si>
    <t>May</t>
  </si>
  <si>
    <t>2-2/1</t>
  </si>
  <si>
    <t>4036 NW 58 St</t>
  </si>
  <si>
    <t>4096 Briarcliff Cir</t>
  </si>
  <si>
    <t>5865 NW 42 Ter</t>
  </si>
  <si>
    <t>3400-3500</t>
  </si>
  <si>
    <t>6517 NW 39 Ter</t>
  </si>
  <si>
    <t>4056 NW 57 St</t>
  </si>
  <si>
    <t>7/1</t>
  </si>
  <si>
    <t>4-4/1</t>
  </si>
  <si>
    <t>5625 NW 40 Ave</t>
  </si>
  <si>
    <t>Sep-19</t>
  </si>
  <si>
    <t>Nov-19</t>
  </si>
  <si>
    <t>3969 NW 52 St</t>
  </si>
  <si>
    <t>Jun-19</t>
  </si>
  <si>
    <t>3819 NW 53 St</t>
  </si>
  <si>
    <t>3182 St Annes Dr</t>
  </si>
  <si>
    <t>Oct-19</t>
  </si>
  <si>
    <t>3335 NW 53 Cir</t>
  </si>
  <si>
    <t>Dec-19</t>
  </si>
  <si>
    <t>4165 NW 58 Ln</t>
  </si>
  <si>
    <t>PRINCETON ESTATES</t>
  </si>
  <si>
    <t>3634 Princeton Pl</t>
  </si>
  <si>
    <t>Feb-19</t>
  </si>
  <si>
    <t>9/1</t>
  </si>
  <si>
    <t>3808 Coventry Ln</t>
  </si>
  <si>
    <t>5/2</t>
  </si>
  <si>
    <t>3593 Clubside Cir</t>
  </si>
  <si>
    <t>Nov-18</t>
  </si>
  <si>
    <t>5700 Hamilton Way</t>
  </si>
  <si>
    <t>lot</t>
  </si>
  <si>
    <t>NA</t>
  </si>
  <si>
    <t>5670 NW 39 Ave</t>
  </si>
  <si>
    <t>Mar-19</t>
  </si>
  <si>
    <t>5738 NW 39 Way</t>
  </si>
  <si>
    <t>5258 Princeton Way</t>
  </si>
  <si>
    <t>Apr-19</t>
  </si>
  <si>
    <t>7</t>
  </si>
  <si>
    <t>4282 NW 64 Ln</t>
  </si>
  <si>
    <t>3385 NW 53 Cir</t>
  </si>
  <si>
    <t>1</t>
  </si>
  <si>
    <t>6570 Landings Ct</t>
  </si>
  <si>
    <t>4/2</t>
  </si>
  <si>
    <t>Aug-19</t>
  </si>
  <si>
    <t>3179 Saint Annes Dr</t>
  </si>
  <si>
    <t>4183 Briarcliff Cir</t>
  </si>
  <si>
    <t>4251 NW 66 Ln</t>
  </si>
  <si>
    <t>Jun-10</t>
  </si>
  <si>
    <t>3589 Clubside Cir</t>
  </si>
  <si>
    <t>5634 NW 40 Ave</t>
  </si>
  <si>
    <t>4077 Briarcliff Cir</t>
  </si>
  <si>
    <t>4098 Briarcliff Cir</t>
  </si>
  <si>
    <t>$1,200,000-$2,850,000</t>
  </si>
  <si>
    <t>4254 NW 66 Dr</t>
  </si>
  <si>
    <t>Sep-17</t>
  </si>
  <si>
    <t>3000-3100</t>
  </si>
  <si>
    <t>4055 NW 58 Ln</t>
  </si>
  <si>
    <t>Apr</t>
  </si>
  <si>
    <t>3769 Coventry Ln</t>
  </si>
  <si>
    <t>3.5</t>
  </si>
  <si>
    <t>5811 NW 42 Ave</t>
  </si>
  <si>
    <t>8/2</t>
  </si>
  <si>
    <t>3621 Princeton Pl</t>
  </si>
  <si>
    <t>$685.41</t>
  </si>
  <si>
    <t>6573 Somerset Cir</t>
  </si>
  <si>
    <t>4080 NW 58 Ln</t>
  </si>
  <si>
    <t>3573 Clubside Cir</t>
  </si>
  <si>
    <t>4176 Briarcliff Cir</t>
  </si>
  <si>
    <t>June-19</t>
  </si>
  <si>
    <t>5</t>
  </si>
  <si>
    <t>6549 NW 42 Way</t>
  </si>
  <si>
    <t>5815 Windsor Ct</t>
  </si>
  <si>
    <t>4101 Briarcliff Cir</t>
  </si>
  <si>
    <t>Jun</t>
  </si>
  <si>
    <t>Nov-14</t>
  </si>
  <si>
    <t>4169 Briarcliff Cir</t>
  </si>
  <si>
    <t>3372 NW 53 Cir</t>
  </si>
  <si>
    <t>5246 Princeton Way</t>
  </si>
  <si>
    <t>May-19</t>
  </si>
  <si>
    <t>6</t>
  </si>
  <si>
    <t>4305 NW 63 Pl</t>
  </si>
  <si>
    <t>2998</t>
  </si>
  <si>
    <t>6656 NW 43 Ter</t>
  </si>
  <si>
    <t>3-3/1</t>
  </si>
  <si>
    <t>Dec-18-Jun</t>
  </si>
  <si>
    <t>6/1-7/1</t>
  </si>
  <si>
    <t>7600-8800</t>
  </si>
  <si>
    <t>$4,100,000-$5,950,000</t>
  </si>
  <si>
    <t>$476-$695</t>
  </si>
  <si>
    <t>Jul</t>
  </si>
  <si>
    <t>3507 Clubside Cir</t>
  </si>
  <si>
    <t>3726 NW 52 St</t>
  </si>
  <si>
    <t>5765</t>
  </si>
  <si>
    <t>4811</t>
  </si>
  <si>
    <t>4135 NW 53 St</t>
  </si>
  <si>
    <t>3415 Windsor Pl</t>
  </si>
  <si>
    <t>3632 Carlton Pl</t>
  </si>
  <si>
    <t>Jan-19</t>
  </si>
  <si>
    <t>3377 NW 53 Cir</t>
  </si>
  <si>
    <t>6210 NW 42 Way</t>
  </si>
  <si>
    <t>3761 Coventry Ln</t>
  </si>
  <si>
    <t>3609 Carlton Pl</t>
  </si>
  <si>
    <t>Aug</t>
  </si>
  <si>
    <t>6565 NW 39 Ter</t>
  </si>
  <si>
    <t>6565 Landings Ct</t>
  </si>
  <si>
    <t>3205 Harrington Dr</t>
  </si>
  <si>
    <t>3283 Harrington Dr</t>
  </si>
  <si>
    <t>4023  NW 58 St</t>
  </si>
  <si>
    <t>5857 NW 40 Ter</t>
  </si>
  <si>
    <t>5798 Regency Cir E</t>
  </si>
  <si>
    <t>5607 Regency Cir E</t>
  </si>
  <si>
    <t>3549 Clubside Cir</t>
  </si>
  <si>
    <t>4090 NW 58 Ln</t>
  </si>
  <si>
    <t>5855 NWW 42 Ter</t>
  </si>
  <si>
    <t>3412 NW 51 Pl</t>
  </si>
  <si>
    <t>Sep</t>
  </si>
  <si>
    <t>6270 NW 43 Ter</t>
  </si>
  <si>
    <t>4187 Briarcliff Cir</t>
  </si>
  <si>
    <t>3295 NW 53 Cir</t>
  </si>
  <si>
    <t>3785 Coventry Ln</t>
  </si>
  <si>
    <t>5224 Princeton Way</t>
  </si>
  <si>
    <t>8/1</t>
  </si>
  <si>
    <t>6568 NW 42 Way</t>
  </si>
  <si>
    <t>3903 NW 58 St</t>
  </si>
  <si>
    <t>4247 NW 64 Ln</t>
  </si>
  <si>
    <t>Jun-Jul</t>
  </si>
  <si>
    <t>3809 Coventry Ln</t>
  </si>
  <si>
    <t>2.5</t>
  </si>
  <si>
    <t>6484 Enclave Way</t>
  </si>
  <si>
    <t xml:space="preserve">            RMLS and  tax records  may account for differences in  current property status.  If your property is  currently listed with another  broker,   this should  not be considered a solicitation.</t>
  </si>
  <si>
    <t>1965-2716</t>
  </si>
  <si>
    <t>4300-4400</t>
  </si>
  <si>
    <t>$1,950,000-$2,000,000</t>
  </si>
  <si>
    <t>5-7</t>
  </si>
  <si>
    <t>$289-$400</t>
  </si>
  <si>
    <t>3-7/1</t>
  </si>
  <si>
    <t>$950,000-$2,700,000</t>
  </si>
  <si>
    <t>Sep-Oct</t>
  </si>
  <si>
    <t>Oct</t>
  </si>
  <si>
    <t>6495 Enclave Way</t>
  </si>
  <si>
    <t>$1,499,000</t>
  </si>
  <si>
    <t>$1,375,000</t>
  </si>
  <si>
    <t>3374 NW 53 Cir</t>
  </si>
  <si>
    <t>4043 NW 58 St</t>
  </si>
  <si>
    <t>4190 Briarcliff Cir</t>
  </si>
  <si>
    <t>3416 NW 51 Pl</t>
  </si>
  <si>
    <t>Jan-18</t>
  </si>
  <si>
    <t>5799 NW 40 Way</t>
  </si>
  <si>
    <t>5773 NW 40 Way</t>
  </si>
  <si>
    <t>3993 NW 52 Pl</t>
  </si>
  <si>
    <t>3415 NW 51 Pl</t>
  </si>
  <si>
    <t>4214 NW 60 Dr</t>
  </si>
  <si>
    <t>Jun-17</t>
  </si>
  <si>
    <t>4146 Briarcliff Cir</t>
  </si>
  <si>
    <t>4133 Briarcliff Cir</t>
  </si>
  <si>
    <t>6554 NW 42 Way</t>
  </si>
  <si>
    <t>6665 NW 42 Way</t>
  </si>
  <si>
    <t>6644 NW 42 Way</t>
  </si>
  <si>
    <t>3822 NW 52 St</t>
  </si>
  <si>
    <t>Nov</t>
  </si>
  <si>
    <t>4153 NW 53 St</t>
  </si>
  <si>
    <t>6671 NW 43 Ter</t>
  </si>
  <si>
    <t>3843 Lanndings Dr</t>
  </si>
  <si>
    <t>Dec</t>
  </si>
  <si>
    <t>5641 NW 39 Ave</t>
  </si>
  <si>
    <t>4085 Avalon Pointe Dr</t>
  </si>
  <si>
    <t>3535 Windsor Pl</t>
  </si>
  <si>
    <t>3299 NW 53 Cir</t>
  </si>
  <si>
    <t>5426 NW 42 Ave</t>
  </si>
  <si>
    <t>5421 NW 41 Ter</t>
  </si>
  <si>
    <t>3369 NW 53 Cir</t>
  </si>
  <si>
    <t>3954 NW 52 St</t>
  </si>
  <si>
    <t>5702 NW 39 Ave</t>
  </si>
  <si>
    <t>4297 NW 63 Pl</t>
  </si>
  <si>
    <t>4141 NW 53 St</t>
  </si>
  <si>
    <t>3418 NW 51 Pl</t>
  </si>
  <si>
    <t>Home Resales - 2020</t>
  </si>
  <si>
    <t>January 1 - December 31, 2020</t>
  </si>
  <si>
    <t xml:space="preserve">               as of January 4, 2020</t>
  </si>
  <si>
    <t xml:space="preserve">            period of  January 1 - December 31, 2020.  RMLS, Inc. and  Shereen Randazza do not guarantee or  are not responsible for its accuracy and completeness.   Time delays in  updating</t>
  </si>
  <si>
    <t>Note:   The information in this report is compiled from data supplied by Palm Beach County tax records, participants of RMLS, Inc. plus additional specific activity of Shereen Randazza for the</t>
  </si>
  <si>
    <t>$485-$523</t>
  </si>
  <si>
    <t>$1,700,000-$1,800,000</t>
  </si>
  <si>
    <t>2800-3100</t>
  </si>
  <si>
    <t>$889,000-$899,000</t>
  </si>
  <si>
    <t>$288-$306</t>
  </si>
  <si>
    <t>$439,000-$549,000</t>
  </si>
  <si>
    <t>$419,000-$549,000</t>
  </si>
  <si>
    <t>xxxx NW 58 St</t>
  </si>
  <si>
    <t>$449,000</t>
  </si>
  <si>
    <t>1900-2000</t>
  </si>
  <si>
    <t>$399,000-$449,000</t>
  </si>
  <si>
    <t>$203-$229</t>
  </si>
  <si>
    <t>$1,850,000-$1,900,000</t>
  </si>
  <si>
    <t>$420-$435</t>
  </si>
  <si>
    <t xml:space="preserve">2020 Home Resales </t>
  </si>
  <si>
    <t>Jul-19-Aug</t>
  </si>
  <si>
    <t>5-7/1</t>
  </si>
  <si>
    <t>4100-7100</t>
  </si>
  <si>
    <t>Oct-Nov</t>
  </si>
  <si>
    <t>4500-4700</t>
  </si>
  <si>
    <t>$1,800,000-$1,850,000</t>
  </si>
  <si>
    <t>$383-$393</t>
  </si>
  <si>
    <t>Sep-Dec</t>
  </si>
  <si>
    <t>2400-3100</t>
  </si>
  <si>
    <t>$695,000-$800,000</t>
  </si>
  <si>
    <t>$259-$289</t>
  </si>
  <si>
    <t xml:space="preserve">Nov </t>
  </si>
  <si>
    <t>Jun-Aug</t>
  </si>
  <si>
    <t>4-7</t>
  </si>
  <si>
    <t>2750-5600</t>
  </si>
  <si>
    <t>$1,500,000-$2,800,000</t>
  </si>
  <si>
    <t>$1,475,000-$2,375,000</t>
  </si>
  <si>
    <t>$354-$545</t>
  </si>
  <si>
    <t>4-6</t>
  </si>
  <si>
    <t>3/1-6/1</t>
  </si>
  <si>
    <t>2-5</t>
  </si>
  <si>
    <t>2600-5300</t>
  </si>
  <si>
    <t>$357-$507</t>
  </si>
  <si>
    <t>6247 NW 43 Ter</t>
  </si>
  <si>
    <t>6199 NW 43 Ter</t>
  </si>
  <si>
    <t>$4,100,000-$5,500,000</t>
  </si>
  <si>
    <t>2600-2700</t>
  </si>
  <si>
    <t>$950,000-$1,000,000</t>
  </si>
  <si>
    <t>$370-$383</t>
  </si>
  <si>
    <t>$750,000-$800,000</t>
  </si>
  <si>
    <t>$242-$257</t>
  </si>
  <si>
    <t>Nov-Dec</t>
  </si>
  <si>
    <t>Mar-Sep</t>
  </si>
  <si>
    <t>2200-2400</t>
  </si>
  <si>
    <t>$390,000-$400,000</t>
  </si>
  <si>
    <t>$359,000-$372,000</t>
  </si>
  <si>
    <t>$154-$163</t>
  </si>
  <si>
    <t>4-4/2</t>
  </si>
  <si>
    <t>4600-4700</t>
  </si>
  <si>
    <t>$3,100,000-$3,149,000</t>
  </si>
  <si>
    <t>$659-676</t>
  </si>
  <si>
    <t xml:space="preserve">   7</t>
  </si>
  <si>
    <t>$198-$213</t>
  </si>
  <si>
    <t xml:space="preserve">  27</t>
  </si>
  <si>
    <t>Sep-17-Aug</t>
  </si>
  <si>
    <t>1607-2313</t>
  </si>
  <si>
    <t>$299,000-$370,000</t>
  </si>
  <si>
    <t>$299,000-$380,000</t>
  </si>
  <si>
    <t>$140-$217</t>
  </si>
  <si>
    <t>3342 NW 53 Cir</t>
  </si>
  <si>
    <t>Jan-21</t>
  </si>
  <si>
    <t>Nov-Jan-21</t>
  </si>
  <si>
    <t>2349-3100</t>
  </si>
  <si>
    <t>$485,000-$750,000</t>
  </si>
  <si>
    <t>$206-$244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</si>
</sst>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16" fontId="0" fillId="0" borderId="15" xfId="0" applyNumberFormat="1" applyFont="1" applyBorder="1" applyAlignment="1" quotePrefix="1">
      <alignment horizontal="center"/>
    </xf>
    <xf numFmtId="8" fontId="0" fillId="0" borderId="26" xfId="0" applyNumberForma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0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6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0" xfId="0" applyNumberFormat="1" applyFont="1" applyBorder="1" applyAlignment="1" quotePrefix="1">
      <alignment horizontal="right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2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32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8" fontId="11" fillId="0" borderId="19" xfId="0" applyNumberFormat="1" applyFont="1" applyBorder="1" applyAlignment="1" quotePrefix="1">
      <alignment horizontal="center"/>
    </xf>
    <xf numFmtId="6" fontId="0" fillId="0" borderId="25" xfId="0" applyNumberFormat="1" applyFont="1" applyFill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 quotePrefix="1">
      <alignment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27" xfId="0" applyFont="1" applyFill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6" fontId="13" fillId="0" borderId="14" xfId="0" applyNumberFormat="1" applyFont="1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6" fontId="0" fillId="32" borderId="26" xfId="0" applyNumberFormat="1" applyFont="1" applyFill="1" applyBorder="1" applyAlignment="1" quotePrefix="1">
      <alignment horizontal="right"/>
    </xf>
    <xf numFmtId="6" fontId="0" fillId="0" borderId="26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16" fontId="0" fillId="0" borderId="27" xfId="0" applyNumberFormat="1" applyFont="1" applyFill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center"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26" xfId="0" applyFont="1" applyFill="1" applyBorder="1" applyAlignment="1" quotePrefix="1">
      <alignment horizontal="center"/>
    </xf>
    <xf numFmtId="0" fontId="2" fillId="0" borderId="33" xfId="0" applyFont="1" applyBorder="1" applyAlignment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55" fillId="0" borderId="27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30" xfId="0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 horizontal="right"/>
    </xf>
    <xf numFmtId="0" fontId="55" fillId="0" borderId="23" xfId="0" applyFont="1" applyBorder="1" applyAlignment="1">
      <alignment/>
    </xf>
    <xf numFmtId="16" fontId="0" fillId="0" borderId="16" xfId="0" applyNumberFormat="1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6" fontId="11" fillId="32" borderId="0" xfId="0" applyNumberFormat="1" applyFont="1" applyFill="1" applyBorder="1" applyAlignment="1" quotePrefix="1">
      <alignment horizontal="right"/>
    </xf>
    <xf numFmtId="0" fontId="56" fillId="0" borderId="22" xfId="0" applyFont="1" applyBorder="1" applyAlignment="1">
      <alignment horizontal="center"/>
    </xf>
    <xf numFmtId="0" fontId="0" fillId="0" borderId="34" xfId="0" applyFont="1" applyBorder="1" applyAlignment="1" quotePrefix="1">
      <alignment horizontal="center"/>
    </xf>
    <xf numFmtId="3" fontId="0" fillId="0" borderId="26" xfId="0" applyNumberFormat="1" applyFont="1" applyFill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6" fontId="0" fillId="0" borderId="28" xfId="0" applyNumberFormat="1" applyFont="1" applyBorder="1" applyAlignment="1">
      <alignment/>
    </xf>
    <xf numFmtId="8" fontId="0" fillId="0" borderId="36" xfId="0" applyNumberFormat="1" applyFont="1" applyBorder="1" applyAlignment="1" quotePrefix="1">
      <alignment horizontal="center"/>
    </xf>
    <xf numFmtId="6" fontId="0" fillId="0" borderId="34" xfId="0" applyNumberFormat="1" applyFont="1" applyBorder="1" applyAlignment="1">
      <alignment horizontal="right"/>
    </xf>
    <xf numFmtId="0" fontId="11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6" fontId="0" fillId="32" borderId="27" xfId="0" applyNumberFormat="1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6" fontId="11" fillId="0" borderId="15" xfId="0" applyNumberFormat="1" applyFont="1" applyFill="1" applyBorder="1" applyAlignment="1" quotePrefix="1">
      <alignment horizontal="right"/>
    </xf>
    <xf numFmtId="0" fontId="11" fillId="0" borderId="15" xfId="0" applyFont="1" applyFill="1" applyBorder="1" applyAlignment="1">
      <alignment/>
    </xf>
    <xf numFmtId="6" fontId="11" fillId="0" borderId="26" xfId="0" applyNumberFormat="1" applyFont="1" applyFill="1" applyBorder="1" applyAlignment="1" quotePrefix="1">
      <alignment horizontal="right"/>
    </xf>
    <xf numFmtId="0" fontId="2" fillId="0" borderId="19" xfId="0" applyFont="1" applyFill="1" applyBorder="1" applyAlignment="1">
      <alignment horizontal="center"/>
    </xf>
    <xf numFmtId="0" fontId="11" fillId="32" borderId="19" xfId="0" applyFont="1" applyFill="1" applyBorder="1" applyAlignment="1" quotePrefix="1">
      <alignment horizontal="center"/>
    </xf>
    <xf numFmtId="8" fontId="0" fillId="33" borderId="13" xfId="0" applyNumberFormat="1" applyFont="1" applyFill="1" applyBorder="1" applyAlignment="1" quotePrefix="1">
      <alignment horizontal="center"/>
    </xf>
    <xf numFmtId="6" fontId="0" fillId="33" borderId="26" xfId="0" applyNumberFormat="1" applyFont="1" applyFill="1" applyBorder="1" applyAlignment="1">
      <alignment horizontal="right"/>
    </xf>
    <xf numFmtId="17" fontId="0" fillId="0" borderId="34" xfId="0" applyNumberFormat="1" applyFont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0" fontId="0" fillId="0" borderId="30" xfId="0" applyFont="1" applyBorder="1" applyAlignment="1" quotePrefix="1">
      <alignment/>
    </xf>
    <xf numFmtId="6" fontId="0" fillId="0" borderId="27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" fontId="0" fillId="0" borderId="34" xfId="0" applyNumberFormat="1" applyFont="1" applyFill="1" applyBorder="1" applyAlignment="1" quotePrefix="1">
      <alignment horizontal="center"/>
    </xf>
    <xf numFmtId="0" fontId="0" fillId="32" borderId="38" xfId="0" applyNumberFormat="1" applyFont="1" applyFill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0" fontId="0" fillId="0" borderId="27" xfId="0" applyFont="1" applyBorder="1" applyAlignment="1">
      <alignment/>
    </xf>
    <xf numFmtId="16" fontId="11" fillId="32" borderId="14" xfId="0" applyNumberFormat="1" applyFont="1" applyFill="1" applyBorder="1" applyAlignment="1" quotePrefix="1">
      <alignment horizontal="center"/>
    </xf>
    <xf numFmtId="16" fontId="11" fillId="32" borderId="26" xfId="0" applyNumberFormat="1" applyFont="1" applyFill="1" applyBorder="1" applyAlignment="1">
      <alignment horizontal="center"/>
    </xf>
    <xf numFmtId="16" fontId="12" fillId="0" borderId="27" xfId="0" applyNumberFormat="1" applyFont="1" applyBorder="1" applyAlignment="1" quotePrefix="1">
      <alignment horizontal="center"/>
    </xf>
    <xf numFmtId="6" fontId="0" fillId="0" borderId="30" xfId="0" applyNumberFormat="1" applyFont="1" applyBorder="1" applyAlignment="1">
      <alignment horizontal="right"/>
    </xf>
    <xf numFmtId="0" fontId="56" fillId="0" borderId="27" xfId="0" applyFont="1" applyBorder="1" applyAlignment="1">
      <alignment horizontal="center"/>
    </xf>
    <xf numFmtId="0" fontId="0" fillId="0" borderId="22" xfId="0" applyFont="1" applyBorder="1" applyAlignment="1">
      <alignment/>
    </xf>
    <xf numFmtId="6" fontId="0" fillId="33" borderId="22" xfId="0" applyNumberFormat="1" applyFont="1" applyFill="1" applyBorder="1" applyAlignment="1">
      <alignment horizontal="right"/>
    </xf>
    <xf numFmtId="0" fontId="0" fillId="0" borderId="25" xfId="0" applyFont="1" applyBorder="1" applyAlignment="1" quotePrefix="1">
      <alignment horizontal="center"/>
    </xf>
    <xf numFmtId="16" fontId="55" fillId="0" borderId="2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55" fillId="0" borderId="22" xfId="0" applyFont="1" applyBorder="1" applyAlignment="1">
      <alignment/>
    </xf>
    <xf numFmtId="0" fontId="56" fillId="0" borderId="12" xfId="0" applyFont="1" applyBorder="1" applyAlignment="1">
      <alignment/>
    </xf>
    <xf numFmtId="0" fontId="55" fillId="0" borderId="0" xfId="0" applyFont="1" applyFill="1" applyAlignment="1">
      <alignment/>
    </xf>
    <xf numFmtId="0" fontId="55" fillId="0" borderId="34" xfId="0" applyFont="1" applyBorder="1" applyAlignment="1">
      <alignment horizontal="center"/>
    </xf>
    <xf numFmtId="0" fontId="56" fillId="0" borderId="27" xfId="0" applyFont="1" applyBorder="1" applyAlignment="1" quotePrefix="1">
      <alignment horizontal="center"/>
    </xf>
    <xf numFmtId="16" fontId="0" fillId="0" borderId="25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33" xfId="0" applyFont="1" applyFill="1" applyBorder="1" applyAlignment="1" quotePrefix="1">
      <alignment horizontal="center"/>
    </xf>
    <xf numFmtId="6" fontId="0" fillId="0" borderId="33" xfId="0" applyNumberFormat="1" applyFont="1" applyFill="1" applyBorder="1" applyAlignment="1" quotePrefix="1">
      <alignment horizontal="right"/>
    </xf>
    <xf numFmtId="6" fontId="0" fillId="0" borderId="25" xfId="0" applyNumberFormat="1" applyFont="1" applyFill="1" applyBorder="1" applyAlignment="1" quotePrefix="1">
      <alignment horizontal="right"/>
    </xf>
    <xf numFmtId="3" fontId="0" fillId="0" borderId="27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12" xfId="0" applyNumberFormat="1" applyFont="1" applyBorder="1" applyAlignment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6" fontId="0" fillId="0" borderId="16" xfId="0" applyNumberFormat="1" applyFont="1" applyBorder="1" applyAlignment="1" quotePrefix="1">
      <alignment horizontal="right"/>
    </xf>
    <xf numFmtId="16" fontId="0" fillId="0" borderId="25" xfId="0" applyNumberFormat="1" applyFont="1" applyBorder="1" applyAlignment="1" quotePrefix="1">
      <alignment horizontal="center"/>
    </xf>
    <xf numFmtId="6" fontId="0" fillId="0" borderId="33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/>
    </xf>
    <xf numFmtId="6" fontId="0" fillId="0" borderId="33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6" fontId="0" fillId="33" borderId="0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 quotePrefix="1">
      <alignment horizontal="right"/>
    </xf>
    <xf numFmtId="0" fontId="11" fillId="32" borderId="0" xfId="0" applyFont="1" applyFill="1" applyBorder="1" applyAlignment="1" quotePrefix="1">
      <alignment horizontal="center"/>
    </xf>
    <xf numFmtId="6" fontId="0" fillId="33" borderId="19" xfId="0" applyNumberFormat="1" applyFont="1" applyFill="1" applyBorder="1" applyAlignment="1" quotePrefix="1">
      <alignment horizontal="right"/>
    </xf>
    <xf numFmtId="0" fontId="11" fillId="32" borderId="19" xfId="0" applyFont="1" applyFill="1" applyBorder="1" applyAlignment="1">
      <alignment horizontal="center"/>
    </xf>
    <xf numFmtId="6" fontId="0" fillId="33" borderId="15" xfId="0" applyNumberFormat="1" applyFont="1" applyFill="1" applyBorder="1" applyAlignment="1">
      <alignment horizontal="right"/>
    </xf>
    <xf numFmtId="8" fontId="0" fillId="32" borderId="26" xfId="0" applyNumberFormat="1" applyFont="1" applyFill="1" applyBorder="1" applyAlignment="1" quotePrefix="1">
      <alignment horizontal="center"/>
    </xf>
    <xf numFmtId="8" fontId="0" fillId="33" borderId="25" xfId="0" applyNumberFormat="1" applyFont="1" applyFill="1" applyBorder="1" applyAlignment="1" quotePrefix="1">
      <alignment horizontal="center"/>
    </xf>
    <xf numFmtId="8" fontId="55" fillId="0" borderId="25" xfId="0" applyNumberFormat="1" applyFont="1" applyBorder="1" applyAlignment="1" quotePrefix="1">
      <alignment horizontal="center"/>
    </xf>
    <xf numFmtId="6" fontId="0" fillId="0" borderId="34" xfId="0" applyNumberFormat="1" applyFont="1" applyBorder="1" applyAlignment="1">
      <alignment/>
    </xf>
    <xf numFmtId="6" fontId="55" fillId="0" borderId="34" xfId="0" applyNumberFormat="1" applyFont="1" applyBorder="1" applyAlignment="1">
      <alignment/>
    </xf>
    <xf numFmtId="8" fontId="11" fillId="0" borderId="26" xfId="0" applyNumberFormat="1" applyFont="1" applyFill="1" applyBorder="1" applyAlignment="1" quotePrefix="1">
      <alignment horizontal="center"/>
    </xf>
    <xf numFmtId="3" fontId="0" fillId="0" borderId="19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8" fontId="0" fillId="33" borderId="2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8" fontId="0" fillId="33" borderId="21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8" fontId="0" fillId="32" borderId="19" xfId="0" applyNumberFormat="1" applyFont="1" applyFill="1" applyBorder="1" applyAlignment="1" quotePrefix="1">
      <alignment horizontal="center"/>
    </xf>
    <xf numFmtId="17" fontId="0" fillId="0" borderId="35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6" fontId="0" fillId="32" borderId="25" xfId="0" applyNumberFormat="1" applyFont="1" applyFill="1" applyBorder="1" applyAlignment="1">
      <alignment/>
    </xf>
    <xf numFmtId="0" fontId="0" fillId="32" borderId="39" xfId="0" applyNumberFormat="1" applyFont="1" applyFill="1" applyBorder="1" applyAlignment="1" quotePrefix="1">
      <alignment horizontal="center"/>
    </xf>
    <xf numFmtId="6" fontId="0" fillId="33" borderId="0" xfId="0" applyNumberFormat="1" applyFont="1" applyFill="1" applyBorder="1" applyAlignment="1" quotePrefix="1">
      <alignment horizontal="right"/>
    </xf>
    <xf numFmtId="6" fontId="0" fillId="33" borderId="19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" fontId="0" fillId="33" borderId="26" xfId="0" applyNumberFormat="1" applyFont="1" applyFill="1" applyBorder="1" applyAlignment="1" quotePrefix="1">
      <alignment horizontal="center"/>
    </xf>
    <xf numFmtId="16" fontId="0" fillId="33" borderId="15" xfId="0" applyNumberFormat="1" applyFont="1" applyFill="1" applyBorder="1" applyAlignment="1" quotePrefix="1">
      <alignment horizontal="center"/>
    </xf>
    <xf numFmtId="0" fontId="0" fillId="33" borderId="15" xfId="0" applyFont="1" applyFill="1" applyBorder="1" applyAlignment="1">
      <alignment horizontal="center"/>
    </xf>
    <xf numFmtId="6" fontId="0" fillId="33" borderId="15" xfId="0" applyNumberFormat="1" applyFont="1" applyFill="1" applyBorder="1" applyAlignment="1" quotePrefix="1">
      <alignment horizontal="right"/>
    </xf>
    <xf numFmtId="0" fontId="0" fillId="33" borderId="0" xfId="0" applyFill="1" applyAlignment="1">
      <alignment/>
    </xf>
    <xf numFmtId="8" fontId="55" fillId="0" borderId="26" xfId="0" applyNumberFormat="1" applyFont="1" applyBorder="1" applyAlignment="1" quotePrefix="1">
      <alignment horizontal="center"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16" fontId="0" fillId="0" borderId="12" xfId="0" applyNumberFormat="1" applyFont="1" applyBorder="1" applyAlignment="1" quotePrefix="1">
      <alignment horizontal="center"/>
    </xf>
    <xf numFmtId="0" fontId="2" fillId="33" borderId="19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16" fontId="11" fillId="33" borderId="14" xfId="0" applyNumberFormat="1" applyFont="1" applyFill="1" applyBorder="1" applyAlignment="1" quotePrefix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26" xfId="0" applyFont="1" applyFill="1" applyBorder="1" applyAlignment="1" quotePrefix="1">
      <alignment horizontal="center"/>
    </xf>
    <xf numFmtId="0" fontId="11" fillId="33" borderId="15" xfId="0" applyFont="1" applyFill="1" applyBorder="1" applyAlignment="1">
      <alignment/>
    </xf>
    <xf numFmtId="17" fontId="0" fillId="0" borderId="12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6" fontId="0" fillId="0" borderId="19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/>
    </xf>
    <xf numFmtId="16" fontId="0" fillId="0" borderId="19" xfId="0" applyNumberFormat="1" applyFont="1" applyFill="1" applyBorder="1" applyAlignment="1" quotePrefix="1">
      <alignment horizontal="center"/>
    </xf>
    <xf numFmtId="6" fontId="0" fillId="32" borderId="19" xfId="0" applyNumberFormat="1" applyFont="1" applyFill="1" applyBorder="1" applyAlignment="1">
      <alignment/>
    </xf>
    <xf numFmtId="16" fontId="55" fillId="0" borderId="17" xfId="0" applyNumberFormat="1" applyFont="1" applyFill="1" applyBorder="1" applyAlignment="1" quotePrefix="1">
      <alignment horizontal="center"/>
    </xf>
    <xf numFmtId="0" fontId="55" fillId="0" borderId="17" xfId="0" applyFont="1" applyFill="1" applyBorder="1" applyAlignment="1" quotePrefix="1">
      <alignment horizontal="center"/>
    </xf>
    <xf numFmtId="8" fontId="55" fillId="0" borderId="24" xfId="0" applyNumberFormat="1" applyFont="1" applyFill="1" applyBorder="1" applyAlignment="1" quotePrefix="1">
      <alignment horizontal="center"/>
    </xf>
    <xf numFmtId="16" fontId="55" fillId="0" borderId="22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16" fontId="55" fillId="0" borderId="22" xfId="0" applyNumberFormat="1" applyFont="1" applyFill="1" applyBorder="1" applyAlignment="1" quotePrefix="1">
      <alignment horizontal="center"/>
    </xf>
    <xf numFmtId="6" fontId="55" fillId="0" borderId="22" xfId="0" applyNumberFormat="1" applyFont="1" applyFill="1" applyBorder="1" applyAlignment="1">
      <alignment horizontal="right"/>
    </xf>
    <xf numFmtId="16" fontId="0" fillId="32" borderId="23" xfId="0" applyNumberFormat="1" applyFont="1" applyFill="1" applyBorder="1" applyAlignment="1" quotePrefix="1">
      <alignment horizontal="center"/>
    </xf>
    <xf numFmtId="16" fontId="0" fillId="32" borderId="23" xfId="0" applyNumberFormat="1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0" fillId="32" borderId="22" xfId="0" applyFont="1" applyFill="1" applyBorder="1" applyAlignment="1" quotePrefix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6" fontId="0" fillId="32" borderId="24" xfId="0" applyNumberFormat="1" applyFont="1" applyFill="1" applyBorder="1" applyAlignment="1" quotePrefix="1">
      <alignment horizontal="right"/>
    </xf>
    <xf numFmtId="8" fontId="55" fillId="0" borderId="16" xfId="0" applyNumberFormat="1" applyFont="1" applyBorder="1" applyAlignment="1" quotePrefix="1">
      <alignment horizontal="center"/>
    </xf>
    <xf numFmtId="0" fontId="56" fillId="0" borderId="19" xfId="0" applyFont="1" applyBorder="1" applyAlignment="1" quotePrefix="1">
      <alignment horizontal="center"/>
    </xf>
    <xf numFmtId="8" fontId="0" fillId="0" borderId="27" xfId="0" applyNumberFormat="1" applyFont="1" applyBorder="1" applyAlignment="1" quotePrefix="1">
      <alignment horizontal="center" wrapText="1"/>
    </xf>
    <xf numFmtId="6" fontId="0" fillId="0" borderId="19" xfId="0" applyNumberFormat="1" applyFont="1" applyFill="1" applyBorder="1" applyAlignment="1">
      <alignment horizontal="right"/>
    </xf>
    <xf numFmtId="0" fontId="0" fillId="32" borderId="0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16" fontId="0" fillId="33" borderId="25" xfId="0" applyNumberFormat="1" applyFont="1" applyFill="1" applyBorder="1" applyAlignment="1" quotePrefix="1">
      <alignment horizontal="center"/>
    </xf>
    <xf numFmtId="0" fontId="2" fillId="33" borderId="25" xfId="0" applyFont="1" applyFill="1" applyBorder="1" applyAlignment="1" quotePrefix="1">
      <alignment horizontal="center"/>
    </xf>
    <xf numFmtId="0" fontId="0" fillId="33" borderId="33" xfId="0" applyFont="1" applyFill="1" applyBorder="1" applyAlignment="1" quotePrefix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25" xfId="0" applyFont="1" applyFill="1" applyBorder="1" applyAlignment="1" quotePrefix="1">
      <alignment horizontal="center"/>
    </xf>
    <xf numFmtId="6" fontId="0" fillId="33" borderId="33" xfId="0" applyNumberFormat="1" applyFont="1" applyFill="1" applyBorder="1" applyAlignment="1" quotePrefix="1">
      <alignment horizontal="right"/>
    </xf>
    <xf numFmtId="6" fontId="0" fillId="33" borderId="25" xfId="0" applyNumberFormat="1" applyFont="1" applyFill="1" applyBorder="1" applyAlignment="1" quotePrefix="1">
      <alignment horizontal="right"/>
    </xf>
    <xf numFmtId="0" fontId="0" fillId="33" borderId="15" xfId="0" applyFont="1" applyFill="1" applyBorder="1" applyAlignment="1" quotePrefix="1">
      <alignment horizontal="center"/>
    </xf>
    <xf numFmtId="6" fontId="0" fillId="0" borderId="33" xfId="0" applyNumberFormat="1" applyFont="1" applyBorder="1" applyAlignment="1" quotePrefix="1">
      <alignment horizontal="right"/>
    </xf>
    <xf numFmtId="8" fontId="13" fillId="0" borderId="19" xfId="0" applyNumberFormat="1" applyFont="1" applyBorder="1" applyAlignment="1" quotePrefix="1">
      <alignment horizontal="center"/>
    </xf>
    <xf numFmtId="6" fontId="13" fillId="0" borderId="14" xfId="0" applyNumberFormat="1" applyFont="1" applyBorder="1" applyAlignment="1">
      <alignment horizontal="right"/>
    </xf>
    <xf numFmtId="6" fontId="13" fillId="0" borderId="12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4" xfId="0" applyNumberFormat="1" applyFont="1" applyBorder="1" applyAlignment="1" quotePrefix="1">
      <alignment horizontal="center"/>
    </xf>
    <xf numFmtId="0" fontId="0" fillId="0" borderId="30" xfId="0" applyFont="1" applyBorder="1" applyAlignment="1">
      <alignment/>
    </xf>
    <xf numFmtId="0" fontId="56" fillId="0" borderId="34" xfId="0" applyFont="1" applyBorder="1" applyAlignment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8" fontId="0" fillId="0" borderId="0" xfId="0" applyNumberFormat="1" applyFont="1" applyBorder="1" applyAlignment="1" quotePrefix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8" fontId="55" fillId="0" borderId="19" xfId="0" applyNumberFormat="1" applyFont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15" xfId="0" applyNumberFormat="1" applyFont="1" applyFill="1" applyBorder="1" applyAlignment="1">
      <alignment horizontal="right"/>
    </xf>
    <xf numFmtId="6" fontId="0" fillId="0" borderId="26" xfId="0" applyNumberFormat="1" applyFont="1" applyFill="1" applyBorder="1" applyAlignment="1">
      <alignment horizontal="right"/>
    </xf>
    <xf numFmtId="8" fontId="0" fillId="0" borderId="13" xfId="0" applyNumberFormat="1" applyFont="1" applyFill="1" applyBorder="1" applyAlignment="1" quotePrefix="1">
      <alignment horizontal="center"/>
    </xf>
    <xf numFmtId="16" fontId="0" fillId="0" borderId="37" xfId="0" applyNumberFormat="1" applyFont="1" applyFill="1" applyBorder="1" applyAlignment="1" quotePrefix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 quotePrefix="1">
      <alignment horizontal="center"/>
    </xf>
    <xf numFmtId="6" fontId="0" fillId="0" borderId="37" xfId="0" applyNumberFormat="1" applyFont="1" applyFill="1" applyBorder="1" applyAlignment="1">
      <alignment horizontal="right"/>
    </xf>
    <xf numFmtId="6" fontId="0" fillId="0" borderId="30" xfId="0" applyNumberFormat="1" applyFont="1" applyBorder="1" applyAlignment="1">
      <alignment/>
    </xf>
    <xf numFmtId="0" fontId="11" fillId="33" borderId="15" xfId="0" applyFont="1" applyFill="1" applyBorder="1" applyAlignment="1" quotePrefix="1">
      <alignment horizontal="center"/>
    </xf>
    <xf numFmtId="16" fontId="0" fillId="33" borderId="14" xfId="0" applyNumberFormat="1" applyFont="1" applyFill="1" applyBorder="1" applyAlignment="1" quotePrefix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7" xfId="0" applyFont="1" applyFill="1" applyBorder="1" applyAlignment="1" quotePrefix="1">
      <alignment horizontal="center"/>
    </xf>
    <xf numFmtId="0" fontId="0" fillId="33" borderId="15" xfId="0" applyFont="1" applyFill="1" applyBorder="1" applyAlignment="1">
      <alignment/>
    </xf>
    <xf numFmtId="6" fontId="0" fillId="33" borderId="27" xfId="0" applyNumberFormat="1" applyFont="1" applyFill="1" applyBorder="1" applyAlignment="1">
      <alignment/>
    </xf>
    <xf numFmtId="6" fontId="0" fillId="33" borderId="22" xfId="0" applyNumberFormat="1" applyFont="1" applyFill="1" applyBorder="1" applyAlignment="1" quotePrefix="1">
      <alignment horizontal="right"/>
    </xf>
    <xf numFmtId="0" fontId="2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7" xfId="0" applyNumberFormat="1" applyFont="1" applyFill="1" applyBorder="1" applyAlignment="1" quotePrefix="1">
      <alignment horizontal="right"/>
    </xf>
    <xf numFmtId="16" fontId="12" fillId="0" borderId="14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/>
    </xf>
    <xf numFmtId="0" fontId="0" fillId="0" borderId="37" xfId="0" applyFont="1" applyBorder="1" applyAlignment="1" quotePrefix="1">
      <alignment horizontal="center"/>
    </xf>
    <xf numFmtId="0" fontId="0" fillId="0" borderId="37" xfId="0" applyFont="1" applyBorder="1" applyAlignment="1">
      <alignment horizontal="center"/>
    </xf>
    <xf numFmtId="6" fontId="0" fillId="0" borderId="37" xfId="0" applyNumberFormat="1" applyFont="1" applyBorder="1" applyAlignment="1" quotePrefix="1">
      <alignment horizontal="right"/>
    </xf>
    <xf numFmtId="6" fontId="0" fillId="0" borderId="37" xfId="0" applyNumberFormat="1" applyFont="1" applyBorder="1" applyAlignment="1">
      <alignment horizontal="right"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6" fontId="55" fillId="0" borderId="0" xfId="0" applyNumberFormat="1" applyFont="1" applyFill="1" applyBorder="1" applyAlignment="1" quotePrefix="1">
      <alignment horizontal="right"/>
    </xf>
    <xf numFmtId="0" fontId="55" fillId="0" borderId="0" xfId="0" applyFont="1" applyFill="1" applyBorder="1" applyAlignment="1" quotePrefix="1">
      <alignment/>
    </xf>
    <xf numFmtId="0" fontId="56" fillId="0" borderId="37" xfId="0" applyFont="1" applyBorder="1" applyAlignment="1" quotePrefix="1">
      <alignment horizontal="center"/>
    </xf>
    <xf numFmtId="0" fontId="11" fillId="0" borderId="37" xfId="0" applyFont="1" applyBorder="1" applyAlignment="1">
      <alignment horizontal="center"/>
    </xf>
    <xf numFmtId="8" fontId="0" fillId="33" borderId="16" xfId="0" applyNumberFormat="1" applyFont="1" applyFill="1" applyBorder="1" applyAlignment="1">
      <alignment horizontal="center"/>
    </xf>
    <xf numFmtId="16" fontId="11" fillId="32" borderId="19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8" fontId="0" fillId="33" borderId="19" xfId="0" applyNumberFormat="1" applyFont="1" applyFill="1" applyBorder="1" applyAlignment="1" quotePrefix="1">
      <alignment horizontal="center"/>
    </xf>
    <xf numFmtId="16" fontId="0" fillId="32" borderId="33" xfId="0" applyNumberFormat="1" applyFont="1" applyFill="1" applyBorder="1" applyAlignment="1">
      <alignment horizontal="center"/>
    </xf>
    <xf numFmtId="0" fontId="55" fillId="33" borderId="19" xfId="0" applyFont="1" applyFill="1" applyBorder="1" applyAlignment="1" quotePrefix="1">
      <alignment horizontal="center"/>
    </xf>
    <xf numFmtId="6" fontId="55" fillId="33" borderId="29" xfId="0" applyNumberFormat="1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19" xfId="0" applyFont="1" applyFill="1" applyBorder="1" applyAlignment="1">
      <alignment/>
    </xf>
    <xf numFmtId="0" fontId="0" fillId="32" borderId="37" xfId="0" applyFont="1" applyFill="1" applyBorder="1" applyAlignment="1">
      <alignment horizontal="center"/>
    </xf>
    <xf numFmtId="17" fontId="0" fillId="0" borderId="31" xfId="0" applyNumberFormat="1" applyFont="1" applyBorder="1" applyAlignment="1" quotePrefix="1">
      <alignment horizontal="center"/>
    </xf>
    <xf numFmtId="16" fontId="0" fillId="0" borderId="37" xfId="0" applyNumberFormat="1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37" xfId="0" applyFont="1" applyBorder="1" applyAlignment="1">
      <alignment/>
    </xf>
    <xf numFmtId="6" fontId="0" fillId="0" borderId="11" xfId="0" applyNumberFormat="1" applyFont="1" applyBorder="1" applyAlignment="1" quotePrefix="1">
      <alignment horizontal="right"/>
    </xf>
    <xf numFmtId="0" fontId="11" fillId="0" borderId="15" xfId="0" applyFont="1" applyBorder="1" applyAlignment="1" quotePrefix="1">
      <alignment horizontal="center"/>
    </xf>
    <xf numFmtId="6" fontId="56" fillId="0" borderId="28" xfId="0" applyNumberFormat="1" applyFont="1" applyBorder="1" applyAlignment="1">
      <alignment horizontal="right"/>
    </xf>
    <xf numFmtId="0" fontId="55" fillId="0" borderId="29" xfId="0" applyFont="1" applyBorder="1" applyAlignment="1" quotePrefix="1">
      <alignment horizontal="center"/>
    </xf>
    <xf numFmtId="16" fontId="55" fillId="32" borderId="28" xfId="0" applyNumberFormat="1" applyFont="1" applyFill="1" applyBorder="1" applyAlignment="1" quotePrefix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28" xfId="0" applyFont="1" applyBorder="1" applyAlignment="1">
      <alignment/>
    </xf>
    <xf numFmtId="6" fontId="55" fillId="0" borderId="29" xfId="0" applyNumberFormat="1" applyFont="1" applyBorder="1" applyAlignment="1">
      <alignment horizontal="right"/>
    </xf>
    <xf numFmtId="16" fontId="55" fillId="0" borderId="28" xfId="0" applyNumberFormat="1" applyFont="1" applyBorder="1" applyAlignment="1" quotePrefix="1">
      <alignment horizontal="center"/>
    </xf>
    <xf numFmtId="8" fontId="55" fillId="33" borderId="26" xfId="0" applyNumberFormat="1" applyFont="1" applyFill="1" applyBorder="1" applyAlignment="1" quotePrefix="1">
      <alignment horizontal="center"/>
    </xf>
    <xf numFmtId="0" fontId="11" fillId="0" borderId="26" xfId="0" applyFont="1" applyBorder="1" applyAlignment="1">
      <alignment/>
    </xf>
    <xf numFmtId="6" fontId="11" fillId="0" borderId="15" xfId="0" applyNumberFormat="1" applyFont="1" applyBorder="1" applyAlignment="1">
      <alignment/>
    </xf>
    <xf numFmtId="8" fontId="11" fillId="0" borderId="26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6" fontId="0" fillId="0" borderId="37" xfId="0" applyNumberFormat="1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6" fontId="0" fillId="33" borderId="26" xfId="0" applyNumberFormat="1" applyFont="1" applyFill="1" applyBorder="1" applyAlignment="1" quotePrefix="1">
      <alignment horizontal="right"/>
    </xf>
    <xf numFmtId="8" fontId="0" fillId="33" borderId="16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33" borderId="26" xfId="0" applyFont="1" applyFill="1" applyBorder="1" applyAlignment="1" quotePrefix="1">
      <alignment horizontal="center"/>
    </xf>
    <xf numFmtId="0" fontId="55" fillId="33" borderId="16" xfId="0" applyFont="1" applyFill="1" applyBorder="1" applyAlignment="1">
      <alignment horizontal="center"/>
    </xf>
    <xf numFmtId="16" fontId="2" fillId="0" borderId="37" xfId="0" applyNumberFormat="1" applyFont="1" applyBorder="1" applyAlignment="1" quotePrefix="1">
      <alignment horizontal="center"/>
    </xf>
    <xf numFmtId="0" fontId="0" fillId="0" borderId="39" xfId="0" applyFont="1" applyBorder="1" applyAlignment="1">
      <alignment horizontal="center"/>
    </xf>
    <xf numFmtId="0" fontId="56" fillId="0" borderId="28" xfId="0" applyFont="1" applyBorder="1" applyAlignment="1" quotePrefix="1">
      <alignment horizontal="center"/>
    </xf>
    <xf numFmtId="16" fontId="2" fillId="0" borderId="19" xfId="0" applyNumberFormat="1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16" fontId="11" fillId="32" borderId="12" xfId="0" applyNumberFormat="1" applyFont="1" applyFill="1" applyBorder="1" applyAlignment="1" quotePrefix="1">
      <alignment horizontal="center"/>
    </xf>
    <xf numFmtId="16" fontId="0" fillId="32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" fontId="0" fillId="32" borderId="10" xfId="0" applyNumberFormat="1" applyFont="1" applyFill="1" applyBorder="1" applyAlignment="1" quotePrefix="1">
      <alignment horizontal="center"/>
    </xf>
    <xf numFmtId="0" fontId="0" fillId="32" borderId="11" xfId="0" applyFont="1" applyFill="1" applyBorder="1" applyAlignment="1" quotePrefix="1">
      <alignment horizontal="center"/>
    </xf>
    <xf numFmtId="6" fontId="0" fillId="32" borderId="11" xfId="0" applyNumberFormat="1" applyFont="1" applyFill="1" applyBorder="1" applyAlignment="1" quotePrefix="1">
      <alignment horizontal="right"/>
    </xf>
    <xf numFmtId="8" fontId="0" fillId="32" borderId="31" xfId="0" applyNumberFormat="1" applyFont="1" applyFill="1" applyBorder="1" applyAlignment="1" quotePrefix="1">
      <alignment horizontal="center"/>
    </xf>
    <xf numFmtId="16" fontId="0" fillId="32" borderId="37" xfId="0" applyNumberFormat="1" applyFont="1" applyFill="1" applyBorder="1" applyAlignment="1">
      <alignment horizontal="center"/>
    </xf>
    <xf numFmtId="0" fontId="0" fillId="32" borderId="31" xfId="0" applyFont="1" applyFill="1" applyBorder="1" applyAlignment="1" quotePrefix="1">
      <alignment horizontal="center"/>
    </xf>
    <xf numFmtId="6" fontId="0" fillId="32" borderId="37" xfId="0" applyNumberFormat="1" applyFont="1" applyFill="1" applyBorder="1" applyAlignment="1" quotePrefix="1">
      <alignment horizontal="right"/>
    </xf>
    <xf numFmtId="6" fontId="0" fillId="33" borderId="37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6" fontId="0" fillId="33" borderId="26" xfId="0" applyNumberFormat="1" applyFont="1" applyFill="1" applyBorder="1" applyAlignment="1">
      <alignment/>
    </xf>
    <xf numFmtId="0" fontId="0" fillId="32" borderId="37" xfId="0" applyFont="1" applyFill="1" applyBorder="1" applyAlignment="1">
      <alignment/>
    </xf>
    <xf numFmtId="8" fontId="11" fillId="32" borderId="19" xfId="0" applyNumberFormat="1" applyFont="1" applyFill="1" applyBorder="1" applyAlignment="1" quotePrefix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3" xfId="0" applyFont="1" applyFill="1" applyBorder="1" applyAlignment="1">
      <alignment/>
    </xf>
    <xf numFmtId="8" fontId="0" fillId="0" borderId="26" xfId="0" applyNumberFormat="1" applyFont="1" applyFill="1" applyBorder="1" applyAlignment="1" quotePrefix="1">
      <alignment horizontal="center"/>
    </xf>
    <xf numFmtId="16" fontId="0" fillId="0" borderId="28" xfId="0" applyNumberFormat="1" applyFont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11" fillId="0" borderId="26" xfId="0" applyNumberFormat="1" applyFont="1" applyBorder="1" applyAlignment="1" quotePrefix="1">
      <alignment horizontal="center"/>
    </xf>
    <xf numFmtId="16" fontId="0" fillId="32" borderId="0" xfId="0" applyNumberFormat="1" applyFont="1" applyFill="1" applyBorder="1" applyAlignment="1" quotePrefix="1">
      <alignment horizontal="center"/>
    </xf>
    <xf numFmtId="6" fontId="0" fillId="0" borderId="0" xfId="0" applyNumberFormat="1" applyFont="1" applyBorder="1" applyAlignment="1" quotePrefix="1">
      <alignment/>
    </xf>
    <xf numFmtId="0" fontId="2" fillId="0" borderId="19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0" fontId="0" fillId="0" borderId="21" xfId="0" applyFont="1" applyBorder="1" applyAlignment="1" quotePrefix="1">
      <alignment horizontal="center"/>
    </xf>
    <xf numFmtId="0" fontId="11" fillId="32" borderId="12" xfId="0" applyFont="1" applyFill="1" applyBorder="1" applyAlignment="1" quotePrefix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32" borderId="0" xfId="0" applyFont="1" applyFill="1" applyBorder="1" applyAlignment="1" quotePrefix="1">
      <alignment horizontal="center"/>
    </xf>
    <xf numFmtId="0" fontId="55" fillId="32" borderId="0" xfId="0" applyFont="1" applyFill="1" applyBorder="1" applyAlignment="1">
      <alignment horizontal="center"/>
    </xf>
    <xf numFmtId="0" fontId="55" fillId="32" borderId="19" xfId="0" applyFont="1" applyFill="1" applyBorder="1" applyAlignment="1">
      <alignment/>
    </xf>
    <xf numFmtId="6" fontId="55" fillId="32" borderId="0" xfId="0" applyNumberFormat="1" applyFont="1" applyFill="1" applyBorder="1" applyAlignment="1" quotePrefix="1">
      <alignment horizontal="right"/>
    </xf>
    <xf numFmtId="16" fontId="55" fillId="32" borderId="0" xfId="0" applyNumberFormat="1" applyFont="1" applyFill="1" applyBorder="1" applyAlignment="1" quotePrefix="1">
      <alignment horizontal="center"/>
    </xf>
    <xf numFmtId="0" fontId="55" fillId="0" borderId="21" xfId="0" applyFont="1" applyBorder="1" applyAlignment="1">
      <alignment horizontal="center"/>
    </xf>
    <xf numFmtId="16" fontId="55" fillId="32" borderId="26" xfId="0" applyNumberFormat="1" applyFont="1" applyFill="1" applyBorder="1" applyAlignment="1" quotePrefix="1">
      <alignment horizontal="center"/>
    </xf>
    <xf numFmtId="0" fontId="0" fillId="32" borderId="10" xfId="0" applyFont="1" applyFill="1" applyBorder="1" applyAlignment="1" quotePrefix="1">
      <alignment horizontal="center"/>
    </xf>
    <xf numFmtId="0" fontId="0" fillId="32" borderId="31" xfId="0" applyFont="1" applyFill="1" applyBorder="1" applyAlignment="1">
      <alignment horizontal="center"/>
    </xf>
    <xf numFmtId="0" fontId="55" fillId="32" borderId="19" xfId="0" applyFont="1" applyFill="1" applyBorder="1" applyAlignment="1">
      <alignment horizontal="center"/>
    </xf>
    <xf numFmtId="0" fontId="55" fillId="32" borderId="26" xfId="0" applyFont="1" applyFill="1" applyBorder="1" applyAlignment="1" quotePrefix="1">
      <alignment horizontal="center"/>
    </xf>
    <xf numFmtId="6" fontId="55" fillId="32" borderId="26" xfId="0" applyNumberFormat="1" applyFont="1" applyFill="1" applyBorder="1" applyAlignment="1" quotePrefix="1">
      <alignment horizontal="right"/>
    </xf>
    <xf numFmtId="6" fontId="0" fillId="33" borderId="15" xfId="0" applyNumberFormat="1" applyFont="1" applyFill="1" applyBorder="1" applyAlignment="1">
      <alignment/>
    </xf>
    <xf numFmtId="6" fontId="0" fillId="0" borderId="21" xfId="0" applyNumberFormat="1" applyFont="1" applyBorder="1" applyAlignment="1" quotePrefix="1">
      <alignment horizontal="right"/>
    </xf>
    <xf numFmtId="16" fontId="55" fillId="33" borderId="26" xfId="0" applyNumberFormat="1" applyFont="1" applyFill="1" applyBorder="1" applyAlignment="1" quotePrefix="1">
      <alignment horizontal="center"/>
    </xf>
    <xf numFmtId="0" fontId="55" fillId="33" borderId="15" xfId="0" applyFont="1" applyFill="1" applyBorder="1" applyAlignment="1" quotePrefix="1">
      <alignment horizontal="center"/>
    </xf>
    <xf numFmtId="0" fontId="56" fillId="33" borderId="26" xfId="0" applyFont="1" applyFill="1" applyBorder="1" applyAlignment="1" quotePrefix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26" xfId="0" applyFont="1" applyFill="1" applyBorder="1" applyAlignment="1">
      <alignment/>
    </xf>
    <xf numFmtId="6" fontId="55" fillId="33" borderId="15" xfId="0" applyNumberFormat="1" applyFont="1" applyFill="1" applyBorder="1" applyAlignment="1">
      <alignment horizontal="right"/>
    </xf>
    <xf numFmtId="6" fontId="55" fillId="33" borderId="26" xfId="0" applyNumberFormat="1" applyFont="1" applyFill="1" applyBorder="1" applyAlignment="1">
      <alignment horizontal="right"/>
    </xf>
    <xf numFmtId="6" fontId="55" fillId="33" borderId="15" xfId="0" applyNumberFormat="1" applyFont="1" applyFill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0" fillId="33" borderId="26" xfId="0" applyNumberFormat="1" applyFont="1" applyFill="1" applyBorder="1" applyAlignment="1" quotePrefix="1">
      <alignment horizontal="center"/>
    </xf>
    <xf numFmtId="8" fontId="55" fillId="33" borderId="28" xfId="0" applyNumberFormat="1" applyFont="1" applyFill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" fontId="0" fillId="33" borderId="0" xfId="0" applyNumberFormat="1" applyFont="1" applyFill="1" applyBorder="1" applyAlignment="1" quotePrefix="1">
      <alignment horizontal="center"/>
    </xf>
    <xf numFmtId="0" fontId="0" fillId="33" borderId="19" xfId="0" applyFont="1" applyFill="1" applyBorder="1" applyAlignment="1">
      <alignment horizontal="left"/>
    </xf>
    <xf numFmtId="6" fontId="11" fillId="32" borderId="26" xfId="0" applyNumberFormat="1" applyFont="1" applyFill="1" applyBorder="1" applyAlignment="1" quotePrefix="1">
      <alignment horizontal="right"/>
    </xf>
    <xf numFmtId="6" fontId="11" fillId="32" borderId="15" xfId="0" applyNumberFormat="1" applyFont="1" applyFill="1" applyBorder="1" applyAlignment="1" quotePrefix="1">
      <alignment horizontal="right"/>
    </xf>
    <xf numFmtId="0" fontId="56" fillId="0" borderId="14" xfId="0" applyFont="1" applyFill="1" applyBorder="1" applyAlignment="1">
      <alignment horizontal="center"/>
    </xf>
    <xf numFmtId="0" fontId="55" fillId="0" borderId="26" xfId="0" applyFont="1" applyBorder="1" applyAlignment="1">
      <alignment horizontal="center"/>
    </xf>
    <xf numFmtId="16" fontId="11" fillId="0" borderId="12" xfId="0" applyNumberFormat="1" applyFont="1" applyBorder="1" applyAlignment="1" quotePrefix="1">
      <alignment horizontal="center"/>
    </xf>
    <xf numFmtId="6" fontId="11" fillId="0" borderId="0" xfId="0" applyNumberFormat="1" applyFont="1" applyBorder="1" applyAlignment="1" quotePrefix="1">
      <alignment/>
    </xf>
    <xf numFmtId="6" fontId="11" fillId="0" borderId="19" xfId="0" applyNumberFormat="1" applyFont="1" applyBorder="1" applyAlignment="1">
      <alignment/>
    </xf>
    <xf numFmtId="8" fontId="11" fillId="0" borderId="13" xfId="0" applyNumberFormat="1" applyFont="1" applyBorder="1" applyAlignment="1" quotePrefix="1">
      <alignment horizontal="center"/>
    </xf>
    <xf numFmtId="6" fontId="11" fillId="0" borderId="13" xfId="0" applyNumberFormat="1" applyFont="1" applyBorder="1" applyAlignment="1">
      <alignment horizontal="right"/>
    </xf>
    <xf numFmtId="6" fontId="0" fillId="0" borderId="26" xfId="0" applyNumberFormat="1" applyFont="1" applyBorder="1" applyAlignment="1" quotePrefix="1">
      <alignment/>
    </xf>
    <xf numFmtId="6" fontId="0" fillId="0" borderId="15" xfId="0" applyNumberFormat="1" applyFont="1" applyBorder="1" applyAlignment="1">
      <alignment/>
    </xf>
    <xf numFmtId="0" fontId="56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/>
    </xf>
    <xf numFmtId="8" fontId="55" fillId="0" borderId="13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32" borderId="26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 quotePrefix="1">
      <alignment horizontal="center"/>
    </xf>
    <xf numFmtId="6" fontId="55" fillId="0" borderId="19" xfId="0" applyNumberFormat="1" applyFont="1" applyFill="1" applyBorder="1" applyAlignment="1">
      <alignment horizontal="right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8" fontId="11" fillId="0" borderId="16" xfId="0" applyNumberFormat="1" applyFont="1" applyFill="1" applyBorder="1" applyAlignment="1" quotePrefix="1">
      <alignment horizontal="center"/>
    </xf>
    <xf numFmtId="0" fontId="56" fillId="0" borderId="12" xfId="0" applyFont="1" applyBorder="1" applyAlignment="1" quotePrefix="1">
      <alignment horizontal="center"/>
    </xf>
    <xf numFmtId="0" fontId="55" fillId="0" borderId="11" xfId="0" applyFont="1" applyBorder="1" applyAlignment="1" quotePrefix="1">
      <alignment horizontal="center"/>
    </xf>
    <xf numFmtId="0" fontId="55" fillId="0" borderId="11" xfId="0" applyFont="1" applyBorder="1" applyAlignment="1">
      <alignment/>
    </xf>
    <xf numFmtId="6" fontId="55" fillId="0" borderId="11" xfId="0" applyNumberFormat="1" applyFont="1" applyBorder="1" applyAlignment="1" quotePrefix="1">
      <alignment horizontal="right"/>
    </xf>
    <xf numFmtId="8" fontId="0" fillId="33" borderId="31" xfId="0" applyNumberFormat="1" applyFont="1" applyFill="1" applyBorder="1" applyAlignment="1" quotePrefix="1">
      <alignment horizontal="center"/>
    </xf>
    <xf numFmtId="16" fontId="55" fillId="0" borderId="37" xfId="0" applyNumberFormat="1" applyFont="1" applyBorder="1" applyAlignment="1" quotePrefix="1">
      <alignment horizontal="center"/>
    </xf>
    <xf numFmtId="0" fontId="55" fillId="0" borderId="31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6" fontId="55" fillId="0" borderId="37" xfId="0" applyNumberFormat="1" applyFont="1" applyBorder="1" applyAlignment="1" quotePrefix="1">
      <alignment horizontal="right"/>
    </xf>
    <xf numFmtId="6" fontId="55" fillId="33" borderId="37" xfId="0" applyNumberFormat="1" applyFont="1" applyFill="1" applyBorder="1" applyAlignment="1">
      <alignment/>
    </xf>
    <xf numFmtId="6" fontId="0" fillId="33" borderId="19" xfId="0" applyNumberFormat="1" applyFont="1" applyFill="1" applyBorder="1" applyAlignment="1">
      <alignment/>
    </xf>
    <xf numFmtId="16" fontId="11" fillId="0" borderId="13" xfId="0" applyNumberFormat="1" applyFont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 quotePrefix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2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6" fontId="0" fillId="0" borderId="22" xfId="0" applyNumberFormat="1" applyFont="1" applyFill="1" applyBorder="1" applyAlignment="1" quotePrefix="1">
      <alignment horizontal="right"/>
    </xf>
    <xf numFmtId="6" fontId="0" fillId="0" borderId="22" xfId="0" applyNumberFormat="1" applyFont="1" applyFill="1" applyBorder="1" applyAlignment="1">
      <alignment horizontal="right"/>
    </xf>
    <xf numFmtId="8" fontId="0" fillId="0" borderId="22" xfId="0" applyNumberFormat="1" applyFont="1" applyFill="1" applyBorder="1" applyAlignment="1" quotePrefix="1">
      <alignment horizontal="center"/>
    </xf>
    <xf numFmtId="0" fontId="0" fillId="0" borderId="27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0" fillId="0" borderId="13" xfId="0" applyNumberFormat="1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0" fontId="2" fillId="33" borderId="27" xfId="0" applyFont="1" applyFill="1" applyBorder="1" applyAlignment="1">
      <alignment horizontal="center"/>
    </xf>
    <xf numFmtId="16" fontId="55" fillId="0" borderId="19" xfId="0" applyNumberFormat="1" applyFont="1" applyFill="1" applyBorder="1" applyAlignment="1" quotePrefix="1">
      <alignment horizontal="center"/>
    </xf>
    <xf numFmtId="0" fontId="55" fillId="0" borderId="19" xfId="0" applyFont="1" applyFill="1" applyBorder="1" applyAlignment="1" quotePrefix="1">
      <alignment horizontal="center"/>
    </xf>
    <xf numFmtId="0" fontId="55" fillId="0" borderId="19" xfId="0" applyFont="1" applyFill="1" applyBorder="1" applyAlignment="1">
      <alignment horizontal="center"/>
    </xf>
    <xf numFmtId="6" fontId="55" fillId="0" borderId="19" xfId="0" applyNumberFormat="1" applyFont="1" applyFill="1" applyBorder="1" applyAlignment="1" quotePrefix="1">
      <alignment horizontal="right"/>
    </xf>
    <xf numFmtId="0" fontId="0" fillId="0" borderId="34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/>
    </xf>
    <xf numFmtId="6" fontId="0" fillId="0" borderId="27" xfId="0" applyNumberFormat="1" applyFont="1" applyFill="1" applyBorder="1" applyAlignment="1">
      <alignment horizontal="right"/>
    </xf>
    <xf numFmtId="8" fontId="0" fillId="0" borderId="38" xfId="0" applyNumberFormat="1" applyFont="1" applyFill="1" applyBorder="1" applyAlignment="1" quotePrefix="1">
      <alignment horizontal="center"/>
    </xf>
    <xf numFmtId="6" fontId="0" fillId="32" borderId="24" xfId="0" applyNumberFormat="1" applyFont="1" applyFill="1" applyBorder="1" applyAlignment="1" quotePrefix="1">
      <alignment horizontal="center"/>
    </xf>
    <xf numFmtId="0" fontId="2" fillId="33" borderId="1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6" fontId="11" fillId="0" borderId="28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6" fontId="0" fillId="0" borderId="12" xfId="0" applyNumberFormat="1" applyFont="1" applyFill="1" applyBorder="1" applyAlignment="1" quotePrefix="1">
      <alignment horizontal="right"/>
    </xf>
    <xf numFmtId="6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/>
    </xf>
    <xf numFmtId="6" fontId="55" fillId="0" borderId="19" xfId="0" applyNumberFormat="1" applyFont="1" applyBorder="1" applyAlignment="1" quotePrefix="1">
      <alignment horizontal="right"/>
    </xf>
    <xf numFmtId="6" fontId="55" fillId="0" borderId="0" xfId="0" applyNumberFormat="1" applyFont="1" applyBorder="1" applyAlignment="1" quotePrefix="1">
      <alignment horizontal="right"/>
    </xf>
    <xf numFmtId="6" fontId="55" fillId="33" borderId="12" xfId="0" applyNumberFormat="1" applyFont="1" applyFill="1" applyBorder="1" applyAlignment="1">
      <alignment/>
    </xf>
    <xf numFmtId="16" fontId="55" fillId="0" borderId="26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5" fillId="0" borderId="26" xfId="0" applyFont="1" applyBorder="1" applyAlignment="1" quotePrefix="1">
      <alignment horizontal="center"/>
    </xf>
    <xf numFmtId="0" fontId="56" fillId="0" borderId="13" xfId="0" applyFont="1" applyBorder="1" applyAlignment="1">
      <alignment horizontal="center"/>
    </xf>
    <xf numFmtId="16" fontId="55" fillId="32" borderId="19" xfId="0" applyNumberFormat="1" applyFont="1" applyFill="1" applyBorder="1" applyAlignment="1" quotePrefix="1">
      <alignment horizontal="center"/>
    </xf>
    <xf numFmtId="0" fontId="56" fillId="32" borderId="19" xfId="0" applyFont="1" applyFill="1" applyBorder="1" applyAlignment="1" quotePrefix="1">
      <alignment horizontal="center"/>
    </xf>
    <xf numFmtId="0" fontId="55" fillId="32" borderId="19" xfId="0" applyFont="1" applyFill="1" applyBorder="1" applyAlignment="1" quotePrefix="1">
      <alignment horizontal="center"/>
    </xf>
    <xf numFmtId="6" fontId="55" fillId="32" borderId="19" xfId="0" applyNumberFormat="1" applyFont="1" applyFill="1" applyBorder="1" applyAlignment="1" quotePrefix="1">
      <alignment horizontal="right"/>
    </xf>
    <xf numFmtId="16" fontId="0" fillId="32" borderId="12" xfId="0" applyNumberFormat="1" applyFont="1" applyFill="1" applyBorder="1" applyAlignment="1" quotePrefix="1">
      <alignment horizontal="center"/>
    </xf>
    <xf numFmtId="0" fontId="0" fillId="32" borderId="12" xfId="0" applyFont="1" applyFill="1" applyBorder="1" applyAlignment="1" quotePrefix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 quotePrefix="1">
      <alignment horizontal="center"/>
    </xf>
    <xf numFmtId="0" fontId="56" fillId="0" borderId="15" xfId="0" applyFont="1" applyBorder="1" applyAlignment="1">
      <alignment horizontal="center"/>
    </xf>
    <xf numFmtId="16" fontId="55" fillId="32" borderId="15" xfId="0" applyNumberFormat="1" applyFont="1" applyFill="1" applyBorder="1" applyAlignment="1" quotePrefix="1">
      <alignment horizontal="center"/>
    </xf>
    <xf numFmtId="0" fontId="55" fillId="32" borderId="26" xfId="0" applyFont="1" applyFill="1" applyBorder="1" applyAlignment="1">
      <alignment horizontal="center"/>
    </xf>
    <xf numFmtId="0" fontId="55" fillId="32" borderId="15" xfId="0" applyFont="1" applyFill="1" applyBorder="1" applyAlignment="1">
      <alignment horizontal="center"/>
    </xf>
    <xf numFmtId="0" fontId="55" fillId="32" borderId="26" xfId="0" applyFont="1" applyFill="1" applyBorder="1" applyAlignment="1">
      <alignment/>
    </xf>
    <xf numFmtId="0" fontId="55" fillId="32" borderId="15" xfId="0" applyFont="1" applyFill="1" applyBorder="1" applyAlignment="1" quotePrefix="1">
      <alignment horizontal="center"/>
    </xf>
    <xf numFmtId="6" fontId="55" fillId="32" borderId="15" xfId="0" applyNumberFormat="1" applyFont="1" applyFill="1" applyBorder="1" applyAlignment="1" quotePrefix="1">
      <alignment horizontal="right"/>
    </xf>
    <xf numFmtId="0" fontId="0" fillId="0" borderId="15" xfId="0" applyBorder="1" applyAlignment="1">
      <alignment horizontal="center"/>
    </xf>
    <xf numFmtId="6" fontId="0" fillId="0" borderId="26" xfId="0" applyNumberFormat="1" applyBorder="1" applyAlignment="1">
      <alignment horizontal="right"/>
    </xf>
    <xf numFmtId="0" fontId="0" fillId="0" borderId="40" xfId="0" applyFont="1" applyBorder="1" applyAlignment="1" quotePrefix="1">
      <alignment horizontal="center"/>
    </xf>
    <xf numFmtId="0" fontId="2" fillId="0" borderId="29" xfId="0" applyFont="1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6" fontId="0" fillId="33" borderId="28" xfId="0" applyNumberFormat="1" applyFont="1" applyFill="1" applyBorder="1" applyAlignment="1">
      <alignment horizontal="right"/>
    </xf>
    <xf numFmtId="6" fontId="0" fillId="0" borderId="29" xfId="0" applyNumberFormat="1" applyBorder="1" applyAlignment="1">
      <alignment horizontal="right"/>
    </xf>
    <xf numFmtId="6" fontId="0" fillId="0" borderId="28" xfId="0" applyNumberFormat="1" applyBorder="1" applyAlignment="1">
      <alignment horizontal="right"/>
    </xf>
    <xf numFmtId="16" fontId="12" fillId="0" borderId="19" xfId="0" applyNumberFormat="1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6" fontId="0" fillId="0" borderId="0" xfId="0" applyNumberFormat="1" applyFont="1" applyFill="1" applyBorder="1" applyAlignment="1">
      <alignment horizontal="right"/>
    </xf>
    <xf numFmtId="8" fontId="0" fillId="0" borderId="19" xfId="0" applyNumberFormat="1" applyFont="1" applyFill="1" applyBorder="1" applyAlignment="1" quotePrefix="1">
      <alignment horizontal="center"/>
    </xf>
    <xf numFmtId="3" fontId="0" fillId="0" borderId="21" xfId="0" applyNumberFormat="1" applyFont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16" fontId="11" fillId="0" borderId="15" xfId="0" applyNumberFormat="1" applyFont="1" applyFill="1" applyBorder="1" applyAlignment="1" quotePrefix="1">
      <alignment horizontal="center"/>
    </xf>
    <xf numFmtId="0" fontId="11" fillId="0" borderId="26" xfId="0" applyFont="1" applyFill="1" applyBorder="1" applyAlignment="1">
      <alignment/>
    </xf>
    <xf numFmtId="0" fontId="11" fillId="0" borderId="19" xfId="0" applyFont="1" applyBorder="1" applyAlignment="1">
      <alignment/>
    </xf>
    <xf numFmtId="6" fontId="11" fillId="0" borderId="0" xfId="0" applyNumberFormat="1" applyFont="1" applyBorder="1" applyAlignment="1">
      <alignment horizontal="right"/>
    </xf>
    <xf numFmtId="6" fontId="11" fillId="0" borderId="19" xfId="0" applyNumberFormat="1" applyFont="1" applyBorder="1" applyAlignment="1" quotePrefix="1">
      <alignment/>
    </xf>
    <xf numFmtId="0" fontId="55" fillId="0" borderId="15" xfId="0" applyFont="1" applyBorder="1" applyAlignment="1">
      <alignment horizontal="center"/>
    </xf>
    <xf numFmtId="0" fontId="55" fillId="0" borderId="26" xfId="0" applyFont="1" applyBorder="1" applyAlignment="1">
      <alignment/>
    </xf>
    <xf numFmtId="6" fontId="55" fillId="0" borderId="15" xfId="0" applyNumberFormat="1" applyFont="1" applyBorder="1" applyAlignment="1">
      <alignment horizontal="right"/>
    </xf>
    <xf numFmtId="6" fontId="55" fillId="0" borderId="26" xfId="0" applyNumberFormat="1" applyFont="1" applyBorder="1" applyAlignment="1">
      <alignment horizontal="right"/>
    </xf>
    <xf numFmtId="6" fontId="0" fillId="0" borderId="29" xfId="0" applyNumberFormat="1" applyFont="1" applyBorder="1" applyAlignment="1">
      <alignment horizontal="right"/>
    </xf>
    <xf numFmtId="6" fontId="0" fillId="0" borderId="28" xfId="0" applyNumberFormat="1" applyFont="1" applyBorder="1" applyAlignment="1" quotePrefix="1">
      <alignment/>
    </xf>
    <xf numFmtId="17" fontId="0" fillId="0" borderId="10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6" fontId="0" fillId="0" borderId="11" xfId="0" applyNumberFormat="1" applyFont="1" applyFill="1" applyBorder="1" applyAlignment="1" quotePrefix="1">
      <alignment horizontal="right"/>
    </xf>
    <xf numFmtId="6" fontId="0" fillId="33" borderId="37" xfId="0" applyNumberFormat="1" applyFont="1" applyFill="1" applyBorder="1" applyAlignment="1">
      <alignment/>
    </xf>
    <xf numFmtId="17" fontId="0" fillId="0" borderId="14" xfId="0" applyNumberFormat="1" applyFont="1" applyFill="1" applyBorder="1" applyAlignment="1" quotePrefix="1">
      <alignment horizontal="center"/>
    </xf>
    <xf numFmtId="0" fontId="2" fillId="0" borderId="35" xfId="0" applyFont="1" applyBorder="1" applyAlignment="1" quotePrefix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 quotePrefix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6" fontId="0" fillId="33" borderId="12" xfId="0" applyNumberFormat="1" applyFont="1" applyFill="1" applyBorder="1" applyAlignment="1">
      <alignment horizontal="right"/>
    </xf>
    <xf numFmtId="0" fontId="0" fillId="33" borderId="26" xfId="0" applyFont="1" applyFill="1" applyBorder="1" applyAlignment="1">
      <alignment horizontal="left"/>
    </xf>
    <xf numFmtId="6" fontId="0" fillId="0" borderId="21" xfId="0" applyNumberFormat="1" applyFont="1" applyBorder="1" applyAlignment="1">
      <alignment/>
    </xf>
    <xf numFmtId="16" fontId="11" fillId="33" borderId="15" xfId="0" applyNumberFormat="1" applyFont="1" applyFill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6" fontId="0" fillId="33" borderId="14" xfId="0" applyNumberFormat="1" applyFont="1" applyFill="1" applyBorder="1" applyAlignment="1">
      <alignment/>
    </xf>
    <xf numFmtId="6" fontId="55" fillId="0" borderId="12" xfId="0" applyNumberFormat="1" applyFont="1" applyBorder="1" applyAlignment="1">
      <alignment/>
    </xf>
    <xf numFmtId="0" fontId="56" fillId="0" borderId="0" xfId="0" applyFont="1" applyBorder="1" applyAlignment="1" quotePrefix="1">
      <alignment horizontal="center"/>
    </xf>
    <xf numFmtId="6" fontId="55" fillId="33" borderId="0" xfId="0" applyNumberFormat="1" applyFont="1" applyFill="1" applyBorder="1" applyAlignment="1">
      <alignment/>
    </xf>
    <xf numFmtId="16" fontId="55" fillId="0" borderId="21" xfId="0" applyNumberFormat="1" applyFont="1" applyBorder="1" applyAlignment="1" quotePrefix="1">
      <alignment horizontal="center"/>
    </xf>
    <xf numFmtId="16" fontId="55" fillId="0" borderId="19" xfId="0" applyNumberFormat="1" applyFont="1" applyBorder="1" applyAlignment="1" quotePrefix="1">
      <alignment horizontal="center"/>
    </xf>
    <xf numFmtId="0" fontId="55" fillId="0" borderId="21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9" xfId="0" applyFont="1" applyBorder="1" applyAlignment="1" quotePrefix="1">
      <alignment horizontal="center"/>
    </xf>
    <xf numFmtId="0" fontId="56" fillId="0" borderId="21" xfId="0" applyFont="1" applyBorder="1" applyAlignment="1" quotePrefix="1">
      <alignment horizontal="center"/>
    </xf>
    <xf numFmtId="0" fontId="56" fillId="0" borderId="12" xfId="0" applyFont="1" applyBorder="1" applyAlignment="1">
      <alignment horizontal="center"/>
    </xf>
    <xf numFmtId="0" fontId="55" fillId="32" borderId="15" xfId="0" applyFont="1" applyFill="1" applyBorder="1" applyAlignment="1">
      <alignment/>
    </xf>
    <xf numFmtId="0" fontId="2" fillId="33" borderId="0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8" fontId="0" fillId="33" borderId="13" xfId="0" applyNumberFormat="1" applyFont="1" applyFill="1" applyBorder="1" applyAlignment="1">
      <alignment horizontal="center"/>
    </xf>
    <xf numFmtId="16" fontId="0" fillId="0" borderId="15" xfId="0" applyNumberFormat="1" applyFont="1" applyFill="1" applyBorder="1" applyAlignment="1" quotePrefix="1">
      <alignment horizontal="center"/>
    </xf>
    <xf numFmtId="16" fontId="55" fillId="32" borderId="21" xfId="0" applyNumberFormat="1" applyFont="1" applyFill="1" applyBorder="1" applyAlignment="1" quotePrefix="1">
      <alignment horizontal="center"/>
    </xf>
    <xf numFmtId="16" fontId="55" fillId="32" borderId="20" xfId="0" applyNumberFormat="1" applyFont="1" applyFill="1" applyBorder="1" applyAlignment="1">
      <alignment horizontal="center"/>
    </xf>
    <xf numFmtId="0" fontId="56" fillId="32" borderId="21" xfId="0" applyFont="1" applyFill="1" applyBorder="1" applyAlignment="1" quotePrefix="1">
      <alignment horizontal="center"/>
    </xf>
    <xf numFmtId="0" fontId="55" fillId="32" borderId="20" xfId="0" applyFont="1" applyFill="1" applyBorder="1" applyAlignment="1" quotePrefix="1">
      <alignment horizontal="center"/>
    </xf>
    <xf numFmtId="0" fontId="55" fillId="32" borderId="21" xfId="0" applyFont="1" applyFill="1" applyBorder="1" applyAlignment="1">
      <alignment horizontal="center"/>
    </xf>
    <xf numFmtId="0" fontId="55" fillId="32" borderId="20" xfId="0" applyFont="1" applyFill="1" applyBorder="1" applyAlignment="1">
      <alignment horizontal="center"/>
    </xf>
    <xf numFmtId="0" fontId="55" fillId="32" borderId="21" xfId="0" applyFont="1" applyFill="1" applyBorder="1" applyAlignment="1">
      <alignment/>
    </xf>
    <xf numFmtId="0" fontId="55" fillId="32" borderId="21" xfId="0" applyFont="1" applyFill="1" applyBorder="1" applyAlignment="1" quotePrefix="1">
      <alignment horizontal="center"/>
    </xf>
    <xf numFmtId="6" fontId="55" fillId="32" borderId="20" xfId="0" applyNumberFormat="1" applyFont="1" applyFill="1" applyBorder="1" applyAlignment="1" quotePrefix="1">
      <alignment horizontal="right"/>
    </xf>
    <xf numFmtId="6" fontId="55" fillId="32" borderId="21" xfId="0" applyNumberFormat="1" applyFont="1" applyFill="1" applyBorder="1" applyAlignment="1" quotePrefix="1">
      <alignment horizontal="right"/>
    </xf>
    <xf numFmtId="16" fontId="55" fillId="32" borderId="14" xfId="0" applyNumberFormat="1" applyFont="1" applyFill="1" applyBorder="1" applyAlignment="1" quotePrefix="1">
      <alignment horizontal="center"/>
    </xf>
    <xf numFmtId="16" fontId="55" fillId="32" borderId="26" xfId="0" applyNumberFormat="1" applyFont="1" applyFill="1" applyBorder="1" applyAlignment="1">
      <alignment horizontal="center"/>
    </xf>
    <xf numFmtId="8" fontId="0" fillId="0" borderId="32" xfId="0" applyNumberFormat="1" applyFont="1" applyBorder="1" applyAlignment="1" quotePrefix="1">
      <alignment horizontal="center"/>
    </xf>
    <xf numFmtId="16" fontId="2" fillId="0" borderId="19" xfId="0" applyNumberFormat="1" applyFont="1" applyBorder="1" applyAlignment="1" quotePrefix="1">
      <alignment horizontal="center"/>
    </xf>
    <xf numFmtId="6" fontId="11" fillId="32" borderId="28" xfId="0" applyNumberFormat="1" applyFont="1" applyFill="1" applyBorder="1" applyAlignment="1" quotePrefix="1">
      <alignment horizontal="right"/>
    </xf>
    <xf numFmtId="0" fontId="11" fillId="0" borderId="14" xfId="0" applyFont="1" applyFill="1" applyBorder="1" applyAlignment="1">
      <alignment horizontal="center"/>
    </xf>
    <xf numFmtId="16" fontId="11" fillId="32" borderId="34" xfId="0" applyNumberFormat="1" applyFont="1" applyFill="1" applyBorder="1" applyAlignment="1" quotePrefix="1">
      <alignment horizontal="center"/>
    </xf>
    <xf numFmtId="16" fontId="11" fillId="32" borderId="27" xfId="0" applyNumberFormat="1" applyFont="1" applyFill="1" applyBorder="1" applyAlignment="1">
      <alignment horizontal="center"/>
    </xf>
    <xf numFmtId="0" fontId="11" fillId="33" borderId="30" xfId="0" applyFont="1" applyFill="1" applyBorder="1" applyAlignment="1" quotePrefix="1">
      <alignment horizontal="center"/>
    </xf>
    <xf numFmtId="0" fontId="11" fillId="33" borderId="27" xfId="0" applyFont="1" applyFill="1" applyBorder="1" applyAlignment="1" quotePrefix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30" xfId="0" applyFont="1" applyFill="1" applyBorder="1" applyAlignment="1">
      <alignment/>
    </xf>
    <xf numFmtId="6" fontId="11" fillId="32" borderId="27" xfId="0" applyNumberFormat="1" applyFont="1" applyFill="1" applyBorder="1" applyAlignment="1" quotePrefix="1">
      <alignment horizontal="right"/>
    </xf>
    <xf numFmtId="8" fontId="11" fillId="32" borderId="27" xfId="0" applyNumberFormat="1" applyFont="1" applyFill="1" applyBorder="1" applyAlignment="1" quotePrefix="1">
      <alignment horizontal="center"/>
    </xf>
    <xf numFmtId="17" fontId="0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" fontId="11" fillId="0" borderId="27" xfId="0" applyNumberFormat="1" applyFont="1" applyBorder="1" applyAlignment="1" quotePrefix="1">
      <alignment horizontal="center"/>
    </xf>
    <xf numFmtId="0" fontId="11" fillId="0" borderId="30" xfId="0" applyFont="1" applyBorder="1" applyAlignment="1" quotePrefix="1">
      <alignment horizontal="center"/>
    </xf>
    <xf numFmtId="0" fontId="11" fillId="0" borderId="27" xfId="0" applyFont="1" applyBorder="1" applyAlignment="1">
      <alignment/>
    </xf>
    <xf numFmtId="6" fontId="11" fillId="0" borderId="27" xfId="0" applyNumberFormat="1" applyFont="1" applyBorder="1" applyAlignment="1">
      <alignment horizontal="right"/>
    </xf>
    <xf numFmtId="6" fontId="11" fillId="0" borderId="30" xfId="0" applyNumberFormat="1" applyFont="1" applyBorder="1" applyAlignment="1">
      <alignment/>
    </xf>
    <xf numFmtId="8" fontId="11" fillId="0" borderId="27" xfId="0" applyNumberFormat="1" applyFont="1" applyBorder="1" applyAlignment="1" quotePrefix="1">
      <alignment horizontal="center"/>
    </xf>
    <xf numFmtId="16" fontId="0" fillId="32" borderId="37" xfId="0" applyNumberFormat="1" applyFont="1" applyFill="1" applyBorder="1" applyAlignment="1" quotePrefix="1">
      <alignment horizontal="center"/>
    </xf>
    <xf numFmtId="6" fontId="0" fillId="0" borderId="31" xfId="0" applyNumberFormat="1" applyFont="1" applyBorder="1" applyAlignment="1">
      <alignment/>
    </xf>
    <xf numFmtId="6" fontId="0" fillId="0" borderId="31" xfId="0" applyNumberFormat="1" applyFont="1" applyBorder="1" applyAlignment="1" quotePrefix="1">
      <alignment horizontal="right"/>
    </xf>
    <xf numFmtId="6" fontId="55" fillId="0" borderId="27" xfId="0" applyNumberFormat="1" applyFont="1" applyFill="1" applyBorder="1" applyAlignment="1" quotePrefix="1">
      <alignment horizontal="right"/>
    </xf>
    <xf numFmtId="0" fontId="12" fillId="0" borderId="21" xfId="0" applyFont="1" applyBorder="1" applyAlignment="1">
      <alignment horizontal="center"/>
    </xf>
    <xf numFmtId="16" fontId="11" fillId="32" borderId="35" xfId="0" applyNumberFormat="1" applyFont="1" applyFill="1" applyBorder="1" applyAlignment="1" quotePrefix="1">
      <alignment horizontal="center"/>
    </xf>
    <xf numFmtId="16" fontId="11" fillId="32" borderId="25" xfId="0" applyNumberFormat="1" applyFont="1" applyFill="1" applyBorder="1" applyAlignment="1">
      <alignment horizontal="center"/>
    </xf>
    <xf numFmtId="0" fontId="11" fillId="33" borderId="33" xfId="0" applyFont="1" applyFill="1" applyBorder="1" applyAlignment="1" quotePrefix="1">
      <alignment horizontal="center"/>
    </xf>
    <xf numFmtId="0" fontId="11" fillId="33" borderId="25" xfId="0" applyFont="1" applyFill="1" applyBorder="1" applyAlignment="1" quotePrefix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33" xfId="0" applyFont="1" applyFill="1" applyBorder="1" applyAlignment="1">
      <alignment/>
    </xf>
    <xf numFmtId="16" fontId="11" fillId="32" borderId="35" xfId="0" applyNumberFormat="1" applyFont="1" applyFill="1" applyBorder="1" applyAlignment="1" quotePrefix="1">
      <alignment horizontal="right"/>
    </xf>
    <xf numFmtId="8" fontId="11" fillId="33" borderId="25" xfId="0" applyNumberFormat="1" applyFont="1" applyFill="1" applyBorder="1" applyAlignment="1" quotePrefix="1">
      <alignment horizontal="center"/>
    </xf>
    <xf numFmtId="16" fontId="55" fillId="32" borderId="40" xfId="0" applyNumberFormat="1" applyFont="1" applyFill="1" applyBorder="1" applyAlignment="1" quotePrefix="1">
      <alignment horizontal="center"/>
    </xf>
    <xf numFmtId="16" fontId="55" fillId="32" borderId="28" xfId="0" applyNumberFormat="1" applyFont="1" applyFill="1" applyBorder="1" applyAlignment="1">
      <alignment horizontal="center"/>
    </xf>
    <xf numFmtId="0" fontId="55" fillId="33" borderId="29" xfId="0" applyFont="1" applyFill="1" applyBorder="1" applyAlignment="1" quotePrefix="1">
      <alignment horizontal="center"/>
    </xf>
    <xf numFmtId="0" fontId="55" fillId="33" borderId="28" xfId="0" applyFont="1" applyFill="1" applyBorder="1" applyAlignment="1" quotePrefix="1">
      <alignment horizontal="center"/>
    </xf>
    <xf numFmtId="0" fontId="55" fillId="33" borderId="29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/>
    </xf>
    <xf numFmtId="0" fontId="55" fillId="33" borderId="29" xfId="0" applyFont="1" applyFill="1" applyBorder="1" applyAlignment="1">
      <alignment/>
    </xf>
    <xf numFmtId="6" fontId="55" fillId="32" borderId="28" xfId="0" applyNumberFormat="1" applyFont="1" applyFill="1" applyBorder="1" applyAlignment="1" quotePrefix="1">
      <alignment horizontal="right"/>
    </xf>
    <xf numFmtId="6" fontId="55" fillId="0" borderId="28" xfId="0" applyNumberFormat="1" applyFont="1" applyBorder="1" applyAlignment="1" quotePrefix="1">
      <alignment horizontal="right"/>
    </xf>
    <xf numFmtId="8" fontId="55" fillId="0" borderId="28" xfId="0" applyNumberFormat="1" applyFont="1" applyBorder="1" applyAlignment="1" quotePrefix="1">
      <alignment horizontal="center" wrapText="1"/>
    </xf>
    <xf numFmtId="0" fontId="56" fillId="33" borderId="29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16" fontId="55" fillId="32" borderId="12" xfId="0" applyNumberFormat="1" applyFont="1" applyFill="1" applyBorder="1" applyAlignment="1" quotePrefix="1">
      <alignment horizontal="center"/>
    </xf>
    <xf numFmtId="16" fontId="55" fillId="32" borderId="19" xfId="0" applyNumberFormat="1" applyFont="1" applyFill="1" applyBorder="1" applyAlignment="1">
      <alignment horizontal="center"/>
    </xf>
    <xf numFmtId="0" fontId="55" fillId="32" borderId="12" xfId="0" applyFont="1" applyFill="1" applyBorder="1" applyAlignment="1" quotePrefix="1">
      <alignment horizontal="center"/>
    </xf>
    <xf numFmtId="0" fontId="55" fillId="32" borderId="13" xfId="0" applyFont="1" applyFill="1" applyBorder="1" applyAlignment="1">
      <alignment horizontal="center"/>
    </xf>
    <xf numFmtId="8" fontId="55" fillId="32" borderId="19" xfId="0" applyNumberFormat="1" applyFont="1" applyFill="1" applyBorder="1" applyAlignment="1" quotePrefix="1">
      <alignment horizontal="center"/>
    </xf>
    <xf numFmtId="16" fontId="55" fillId="32" borderId="13" xfId="0" applyNumberFormat="1" applyFont="1" applyFill="1" applyBorder="1" applyAlignment="1">
      <alignment horizontal="center"/>
    </xf>
    <xf numFmtId="0" fontId="55" fillId="32" borderId="0" xfId="0" applyFont="1" applyFill="1" applyBorder="1" applyAlignment="1">
      <alignment/>
    </xf>
    <xf numFmtId="16" fontId="55" fillId="32" borderId="11" xfId="0" applyNumberFormat="1" applyFont="1" applyFill="1" applyBorder="1" applyAlignment="1">
      <alignment horizontal="center"/>
    </xf>
    <xf numFmtId="0" fontId="55" fillId="32" borderId="11" xfId="0" applyFont="1" applyFill="1" applyBorder="1" applyAlignment="1" quotePrefix="1">
      <alignment horizontal="center"/>
    </xf>
    <xf numFmtId="0" fontId="55" fillId="32" borderId="11" xfId="0" applyFont="1" applyFill="1" applyBorder="1" applyAlignment="1">
      <alignment horizontal="center"/>
    </xf>
    <xf numFmtId="6" fontId="55" fillId="32" borderId="11" xfId="0" applyNumberFormat="1" applyFont="1" applyFill="1" applyBorder="1" applyAlignment="1" quotePrefix="1">
      <alignment horizontal="right"/>
    </xf>
    <xf numFmtId="16" fontId="55" fillId="32" borderId="37" xfId="0" applyNumberFormat="1" applyFont="1" applyFill="1" applyBorder="1" applyAlignment="1" quotePrefix="1">
      <alignment horizontal="center"/>
    </xf>
    <xf numFmtId="0" fontId="55" fillId="32" borderId="37" xfId="0" applyFont="1" applyFill="1" applyBorder="1" applyAlignment="1" quotePrefix="1">
      <alignment horizontal="center"/>
    </xf>
    <xf numFmtId="0" fontId="55" fillId="32" borderId="37" xfId="0" applyFont="1" applyFill="1" applyBorder="1" applyAlignment="1">
      <alignment horizontal="center"/>
    </xf>
    <xf numFmtId="0" fontId="55" fillId="32" borderId="37" xfId="0" applyFont="1" applyFill="1" applyBorder="1" applyAlignment="1">
      <alignment/>
    </xf>
    <xf numFmtId="6" fontId="55" fillId="32" borderId="37" xfId="0" applyNumberFormat="1" applyFont="1" applyFill="1" applyBorder="1" applyAlignment="1" quotePrefix="1">
      <alignment horizontal="right"/>
    </xf>
    <xf numFmtId="8" fontId="55" fillId="0" borderId="37" xfId="0" applyNumberFormat="1" applyFont="1" applyFill="1" applyBorder="1" applyAlignment="1" quotePrefix="1">
      <alignment horizontal="center"/>
    </xf>
    <xf numFmtId="0" fontId="56" fillId="32" borderId="37" xfId="0" applyFont="1" applyFill="1" applyBorder="1" applyAlignment="1" quotePrefix="1">
      <alignment horizontal="center"/>
    </xf>
    <xf numFmtId="6" fontId="55" fillId="33" borderId="19" xfId="0" applyNumberFormat="1" applyFont="1" applyFill="1" applyBorder="1" applyAlignment="1">
      <alignment/>
    </xf>
    <xf numFmtId="16" fontId="11" fillId="0" borderId="0" xfId="0" applyNumberFormat="1" applyFont="1" applyBorder="1" applyAlignment="1" quotePrefix="1">
      <alignment horizontal="center"/>
    </xf>
    <xf numFmtId="0" fontId="56" fillId="0" borderId="19" xfId="0" applyFont="1" applyBorder="1" applyAlignment="1">
      <alignment horizontal="center"/>
    </xf>
    <xf numFmtId="8" fontId="0" fillId="33" borderId="37" xfId="0" applyNumberFormat="1" applyFont="1" applyFill="1" applyBorder="1" applyAlignment="1">
      <alignment horizontal="center"/>
    </xf>
    <xf numFmtId="6" fontId="0" fillId="0" borderId="16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6" fontId="0" fillId="0" borderId="38" xfId="0" applyNumberFormat="1" applyFont="1" applyBorder="1" applyAlignment="1" quotePrefix="1">
      <alignment horizontal="right"/>
    </xf>
    <xf numFmtId="6" fontId="0" fillId="0" borderId="13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 horizontal="right"/>
    </xf>
    <xf numFmtId="16" fontId="55" fillId="0" borderId="0" xfId="0" applyNumberFormat="1" applyFont="1" applyBorder="1" applyAlignment="1" quotePrefix="1">
      <alignment horizontal="center"/>
    </xf>
    <xf numFmtId="6" fontId="55" fillId="0" borderId="0" xfId="0" applyNumberFormat="1" applyFont="1" applyBorder="1" applyAlignment="1">
      <alignment horizontal="right"/>
    </xf>
    <xf numFmtId="6" fontId="55" fillId="0" borderId="19" xfId="0" applyNumberFormat="1" applyFont="1" applyBorder="1" applyAlignment="1">
      <alignment horizontal="right"/>
    </xf>
    <xf numFmtId="8" fontId="55" fillId="33" borderId="19" xfId="0" applyNumberFormat="1" applyFont="1" applyFill="1" applyBorder="1" applyAlignment="1" quotePrefix="1">
      <alignment horizontal="center"/>
    </xf>
    <xf numFmtId="14" fontId="0" fillId="0" borderId="13" xfId="0" applyNumberFormat="1" applyFont="1" applyBorder="1" applyAlignment="1" quotePrefix="1">
      <alignment horizontal="center"/>
    </xf>
    <xf numFmtId="0" fontId="55" fillId="0" borderId="15" xfId="0" applyFont="1" applyBorder="1" applyAlignment="1" quotePrefix="1">
      <alignment horizontal="center"/>
    </xf>
    <xf numFmtId="0" fontId="11" fillId="33" borderId="0" xfId="0" applyFont="1" applyFill="1" applyBorder="1" applyAlignment="1" quotePrefix="1">
      <alignment horizontal="center"/>
    </xf>
    <xf numFmtId="0" fontId="11" fillId="33" borderId="19" xfId="0" applyFont="1" applyFill="1" applyBorder="1" applyAlignment="1" quotePrefix="1">
      <alignment horizontal="center"/>
    </xf>
    <xf numFmtId="0" fontId="11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16" fontId="0" fillId="32" borderId="15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17" fontId="11" fillId="0" borderId="13" xfId="0" applyNumberFormat="1" applyFont="1" applyBorder="1" applyAlignment="1" quotePrefix="1">
      <alignment horizontal="center"/>
    </xf>
    <xf numFmtId="8" fontId="55" fillId="0" borderId="13" xfId="0" applyNumberFormat="1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6" fontId="0" fillId="33" borderId="20" xfId="0" applyNumberFormat="1" applyFont="1" applyFill="1" applyBorder="1" applyAlignment="1">
      <alignment horizontal="right"/>
    </xf>
    <xf numFmtId="6" fontId="0" fillId="33" borderId="21" xfId="0" applyNumberFormat="1" applyFont="1" applyFill="1" applyBorder="1" applyAlignment="1">
      <alignment horizontal="right"/>
    </xf>
    <xf numFmtId="6" fontId="0" fillId="33" borderId="13" xfId="0" applyNumberFormat="1" applyFont="1" applyFill="1" applyBorder="1" applyAlignment="1">
      <alignment horizontal="right"/>
    </xf>
    <xf numFmtId="6" fontId="0" fillId="33" borderId="16" xfId="0" applyNumberFormat="1" applyFont="1" applyFill="1" applyBorder="1" applyAlignment="1">
      <alignment horizontal="right"/>
    </xf>
    <xf numFmtId="17" fontId="55" fillId="0" borderId="19" xfId="0" applyNumberFormat="1" applyFont="1" applyBorder="1" applyAlignment="1" quotePrefix="1">
      <alignment horizontal="center"/>
    </xf>
    <xf numFmtId="16" fontId="55" fillId="0" borderId="13" xfId="0" applyNumberFormat="1" applyFont="1" applyBorder="1" applyAlignment="1" quotePrefix="1">
      <alignment horizontal="center"/>
    </xf>
    <xf numFmtId="6" fontId="55" fillId="0" borderId="19" xfId="0" applyNumberFormat="1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6" fontId="11" fillId="33" borderId="13" xfId="0" applyNumberFormat="1" applyFont="1" applyFill="1" applyBorder="1" applyAlignment="1">
      <alignment horizontal="right"/>
    </xf>
    <xf numFmtId="8" fontId="11" fillId="33" borderId="13" xfId="0" applyNumberFormat="1" applyFont="1" applyFill="1" applyBorder="1" applyAlignment="1" quotePrefix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11" fillId="33" borderId="12" xfId="0" applyFont="1" applyFill="1" applyBorder="1" applyAlignment="1" quotePrefix="1">
      <alignment horizontal="center"/>
    </xf>
    <xf numFmtId="16" fontId="11" fillId="33" borderId="19" xfId="0" applyNumberFormat="1" applyFont="1" applyFill="1" applyBorder="1" applyAlignment="1" quotePrefix="1">
      <alignment horizontal="center"/>
    </xf>
    <xf numFmtId="6" fontId="11" fillId="33" borderId="19" xfId="0" applyNumberFormat="1" applyFont="1" applyFill="1" applyBorder="1" applyAlignment="1" quotePrefix="1">
      <alignment horizontal="right"/>
    </xf>
    <xf numFmtId="6" fontId="11" fillId="33" borderId="19" xfId="0" applyNumberFormat="1" applyFont="1" applyFill="1" applyBorder="1" applyAlignment="1">
      <alignment horizontal="right"/>
    </xf>
    <xf numFmtId="6" fontId="55" fillId="0" borderId="0" xfId="0" applyNumberFormat="1" applyFont="1" applyBorder="1" applyAlignment="1">
      <alignment/>
    </xf>
    <xf numFmtId="0" fontId="55" fillId="0" borderId="12" xfId="0" applyFont="1" applyBorder="1" applyAlignment="1" quotePrefix="1">
      <alignment horizontal="center"/>
    </xf>
    <xf numFmtId="6" fontId="55" fillId="0" borderId="13" xfId="0" applyNumberFormat="1" applyFont="1" applyBorder="1" applyAlignment="1" quotePrefix="1">
      <alignment horizontal="right"/>
    </xf>
    <xf numFmtId="0" fontId="2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16" fontId="11" fillId="32" borderId="10" xfId="0" applyNumberFormat="1" applyFont="1" applyFill="1" applyBorder="1" applyAlignment="1" quotePrefix="1">
      <alignment horizontal="center"/>
    </xf>
    <xf numFmtId="16" fontId="11" fillId="32" borderId="37" xfId="0" applyNumberFormat="1" applyFont="1" applyFill="1" applyBorder="1" applyAlignment="1">
      <alignment horizontal="center"/>
    </xf>
    <xf numFmtId="0" fontId="11" fillId="32" borderId="11" xfId="0" applyFont="1" applyFill="1" applyBorder="1" applyAlignment="1" quotePrefix="1">
      <alignment horizontal="center"/>
    </xf>
    <xf numFmtId="0" fontId="11" fillId="32" borderId="37" xfId="0" applyFont="1" applyFill="1" applyBorder="1" applyAlignment="1" quotePrefix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37" xfId="0" applyFont="1" applyFill="1" applyBorder="1" applyAlignment="1">
      <alignment horizontal="center"/>
    </xf>
    <xf numFmtId="0" fontId="11" fillId="32" borderId="31" xfId="0" applyFont="1" applyFill="1" applyBorder="1" applyAlignment="1">
      <alignment/>
    </xf>
    <xf numFmtId="0" fontId="11" fillId="32" borderId="31" xfId="0" applyFont="1" applyFill="1" applyBorder="1" applyAlignment="1">
      <alignment horizontal="center"/>
    </xf>
    <xf numFmtId="6" fontId="11" fillId="32" borderId="37" xfId="0" applyNumberFormat="1" applyFont="1" applyFill="1" applyBorder="1" applyAlignment="1" quotePrefix="1">
      <alignment horizontal="right"/>
    </xf>
    <xf numFmtId="6" fontId="11" fillId="32" borderId="11" xfId="0" applyNumberFormat="1" applyFont="1" applyFill="1" applyBorder="1" applyAlignment="1" quotePrefix="1">
      <alignment horizontal="right"/>
    </xf>
    <xf numFmtId="8" fontId="11" fillId="0" borderId="31" xfId="0" applyNumberFormat="1" applyFont="1" applyFill="1" applyBorder="1" applyAlignment="1" quotePrefix="1">
      <alignment horizontal="center"/>
    </xf>
    <xf numFmtId="0" fontId="55" fillId="0" borderId="24" xfId="0" applyFont="1" applyFill="1" applyBorder="1" applyAlignment="1">
      <alignment horizontal="left"/>
    </xf>
    <xf numFmtId="0" fontId="13" fillId="0" borderId="26" xfId="0" applyFont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0" fontId="13" fillId="0" borderId="19" xfId="0" applyFont="1" applyBorder="1" applyAlignment="1" quotePrefix="1">
      <alignment horizontal="center"/>
    </xf>
    <xf numFmtId="17" fontId="0" fillId="0" borderId="28" xfId="0" applyNumberFormat="1" applyFont="1" applyBorder="1" applyAlignment="1">
      <alignment horizontal="center"/>
    </xf>
    <xf numFmtId="0" fontId="11" fillId="33" borderId="40" xfId="0" applyFont="1" applyFill="1" applyBorder="1" applyAlignment="1" quotePrefix="1">
      <alignment horizontal="center"/>
    </xf>
    <xf numFmtId="0" fontId="11" fillId="33" borderId="28" xfId="0" applyFont="1" applyFill="1" applyBorder="1" applyAlignment="1" quotePrefix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0" fontId="11" fillId="33" borderId="29" xfId="0" applyFont="1" applyFill="1" applyBorder="1" applyAlignment="1" quotePrefix="1">
      <alignment horizontal="center"/>
    </xf>
    <xf numFmtId="8" fontId="11" fillId="32" borderId="28" xfId="0" applyNumberFormat="1" applyFont="1" applyFill="1" applyBorder="1" applyAlignment="1" quotePrefix="1">
      <alignment horizontal="center"/>
    </xf>
    <xf numFmtId="16" fontId="11" fillId="32" borderId="23" xfId="0" applyNumberFormat="1" applyFont="1" applyFill="1" applyBorder="1" applyAlignment="1" quotePrefix="1">
      <alignment horizontal="center"/>
    </xf>
    <xf numFmtId="16" fontId="11" fillId="32" borderId="22" xfId="0" applyNumberFormat="1" applyFont="1" applyFill="1" applyBorder="1" applyAlignment="1">
      <alignment horizontal="center"/>
    </xf>
    <xf numFmtId="0" fontId="56" fillId="33" borderId="17" xfId="0" applyFont="1" applyFill="1" applyBorder="1" applyAlignment="1" quotePrefix="1">
      <alignment horizontal="center"/>
    </xf>
    <xf numFmtId="0" fontId="56" fillId="33" borderId="22" xfId="0" applyFont="1" applyFill="1" applyBorder="1" applyAlignment="1" quotePrefix="1">
      <alignment horizontal="center"/>
    </xf>
    <xf numFmtId="0" fontId="55" fillId="33" borderId="17" xfId="0" applyFont="1" applyFill="1" applyBorder="1" applyAlignment="1" quotePrefix="1">
      <alignment horizontal="center"/>
    </xf>
    <xf numFmtId="0" fontId="56" fillId="33" borderId="22" xfId="0" applyFont="1" applyFill="1" applyBorder="1" applyAlignment="1">
      <alignment horizontal="center"/>
    </xf>
    <xf numFmtId="0" fontId="56" fillId="33" borderId="17" xfId="0" applyFont="1" applyFill="1" applyBorder="1" applyAlignment="1">
      <alignment/>
    </xf>
    <xf numFmtId="0" fontId="55" fillId="33" borderId="22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6" fontId="55" fillId="32" borderId="22" xfId="0" applyNumberFormat="1" applyFont="1" applyFill="1" applyBorder="1" applyAlignment="1" quotePrefix="1">
      <alignment horizontal="right"/>
    </xf>
    <xf numFmtId="8" fontId="55" fillId="32" borderId="22" xfId="0" applyNumberFormat="1" applyFont="1" applyFill="1" applyBorder="1" applyAlignment="1" quotePrefix="1">
      <alignment horizontal="center"/>
    </xf>
    <xf numFmtId="16" fontId="0" fillId="32" borderId="12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6" fontId="11" fillId="33" borderId="16" xfId="0" applyNumberFormat="1" applyFont="1" applyFill="1" applyBorder="1" applyAlignment="1">
      <alignment horizontal="right"/>
    </xf>
    <xf numFmtId="6" fontId="11" fillId="33" borderId="15" xfId="0" applyNumberFormat="1" applyFont="1" applyFill="1" applyBorder="1" applyAlignment="1" quotePrefix="1">
      <alignment/>
    </xf>
    <xf numFmtId="6" fontId="11" fillId="33" borderId="26" xfId="0" applyNumberFormat="1" applyFont="1" applyFill="1" applyBorder="1" applyAlignment="1">
      <alignment/>
    </xf>
    <xf numFmtId="8" fontId="11" fillId="33" borderId="16" xfId="0" applyNumberFormat="1" applyFont="1" applyFill="1" applyBorder="1" applyAlignment="1" quotePrefix="1">
      <alignment horizontal="center"/>
    </xf>
    <xf numFmtId="0" fontId="12" fillId="0" borderId="22" xfId="0" applyFont="1" applyBorder="1" applyAlignment="1">
      <alignment horizontal="center"/>
    </xf>
    <xf numFmtId="8" fontId="0" fillId="0" borderId="27" xfId="0" applyNumberFormat="1" applyFont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6" fontId="0" fillId="0" borderId="17" xfId="0" applyNumberFormat="1" applyFont="1" applyBorder="1" applyAlignment="1">
      <alignment/>
    </xf>
    <xf numFmtId="8" fontId="0" fillId="0" borderId="22" xfId="0" applyNumberFormat="1" applyFont="1" applyBorder="1" applyAlignment="1" quotePrefix="1">
      <alignment horizontal="center"/>
    </xf>
    <xf numFmtId="17" fontId="0" fillId="0" borderId="26" xfId="0" applyNumberFormat="1" applyFont="1" applyBorder="1" applyAlignment="1" quotePrefix="1">
      <alignment horizontal="center"/>
    </xf>
    <xf numFmtId="17" fontId="11" fillId="0" borderId="22" xfId="0" applyNumberFormat="1" applyFont="1" applyBorder="1" applyAlignment="1" quotePrefix="1">
      <alignment horizontal="center"/>
    </xf>
    <xf numFmtId="16" fontId="11" fillId="0" borderId="17" xfId="0" applyNumberFormat="1" applyFont="1" applyBorder="1" applyAlignment="1" quotePrefix="1">
      <alignment horizontal="center"/>
    </xf>
    <xf numFmtId="0" fontId="11" fillId="0" borderId="22" xfId="0" applyFont="1" applyBorder="1" applyAlignment="1" quotePrefix="1">
      <alignment horizontal="center"/>
    </xf>
    <xf numFmtId="0" fontId="11" fillId="0" borderId="22" xfId="0" applyFont="1" applyBorder="1" applyAlignment="1">
      <alignment/>
    </xf>
    <xf numFmtId="6" fontId="11" fillId="0" borderId="17" xfId="0" applyNumberFormat="1" applyFont="1" applyBorder="1" applyAlignment="1">
      <alignment horizontal="right"/>
    </xf>
    <xf numFmtId="6" fontId="11" fillId="0" borderId="22" xfId="0" applyNumberFormat="1" applyFont="1" applyBorder="1" applyAlignment="1">
      <alignment horizontal="right"/>
    </xf>
    <xf numFmtId="6" fontId="11" fillId="0" borderId="17" xfId="0" applyNumberFormat="1" applyFont="1" applyBorder="1" applyAlignment="1">
      <alignment/>
    </xf>
    <xf numFmtId="8" fontId="11" fillId="0" borderId="22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 horizontal="right"/>
    </xf>
    <xf numFmtId="6" fontId="11" fillId="0" borderId="26" xfId="0" applyNumberFormat="1" applyFont="1" applyBorder="1" applyAlignment="1" quotePrefix="1">
      <alignment/>
    </xf>
    <xf numFmtId="16" fontId="0" fillId="0" borderId="40" xfId="0" applyNumberFormat="1" applyFont="1" applyBorder="1" applyAlignment="1" quotePrefix="1">
      <alignment horizontal="center"/>
    </xf>
    <xf numFmtId="0" fontId="0" fillId="0" borderId="40" xfId="0" applyFont="1" applyBorder="1" applyAlignment="1">
      <alignment horizontal="center"/>
    </xf>
    <xf numFmtId="6" fontId="0" fillId="0" borderId="36" xfId="0" applyNumberFormat="1" applyFont="1" applyBorder="1" applyAlignment="1">
      <alignment horizontal="right"/>
    </xf>
    <xf numFmtId="6" fontId="0" fillId="0" borderId="29" xfId="0" applyNumberFormat="1" applyFont="1" applyBorder="1" applyAlignment="1" quotePrefix="1">
      <alignment/>
    </xf>
    <xf numFmtId="17" fontId="11" fillId="0" borderId="19" xfId="0" applyNumberFormat="1" applyFont="1" applyBorder="1" applyAlignment="1" quotePrefix="1">
      <alignment horizontal="center"/>
    </xf>
    <xf numFmtId="6" fontId="55" fillId="0" borderId="12" xfId="0" applyNumberFormat="1" applyFont="1" applyFill="1" applyBorder="1" applyAlignment="1">
      <alignment horizontal="right"/>
    </xf>
    <xf numFmtId="0" fontId="55" fillId="0" borderId="12" xfId="0" applyFont="1" applyFill="1" applyBorder="1" applyAlignment="1" quotePrefix="1">
      <alignment horizontal="center"/>
    </xf>
    <xf numFmtId="16" fontId="55" fillId="0" borderId="0" xfId="0" applyNumberFormat="1" applyFont="1" applyFill="1" applyBorder="1" applyAlignment="1" quotePrefix="1">
      <alignment horizontal="center"/>
    </xf>
    <xf numFmtId="6" fontId="55" fillId="0" borderId="13" xfId="0" applyNumberFormat="1" applyFont="1" applyFill="1" applyBorder="1" applyAlignment="1">
      <alignment horizontal="right"/>
    </xf>
    <xf numFmtId="6" fontId="0" fillId="0" borderId="1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6" fontId="0" fillId="33" borderId="23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 quotePrefix="1">
      <alignment horizontal="center"/>
    </xf>
    <xf numFmtId="0" fontId="0" fillId="33" borderId="17" xfId="0" applyFont="1" applyFill="1" applyBorder="1" applyAlignment="1">
      <alignment/>
    </xf>
    <xf numFmtId="8" fontId="0" fillId="33" borderId="22" xfId="0" applyNumberFormat="1" applyFont="1" applyFill="1" applyBorder="1" applyAlignment="1" quotePrefix="1">
      <alignment horizontal="center"/>
    </xf>
    <xf numFmtId="0" fontId="2" fillId="0" borderId="29" xfId="0" applyFont="1" applyBorder="1" applyAlignment="1" quotePrefix="1">
      <alignment horizontal="center"/>
    </xf>
    <xf numFmtId="0" fontId="2" fillId="33" borderId="15" xfId="0" applyFont="1" applyFill="1" applyBorder="1" applyAlignment="1" quotePrefix="1">
      <alignment horizontal="center"/>
    </xf>
    <xf numFmtId="6" fontId="11" fillId="33" borderId="0" xfId="0" applyNumberFormat="1" applyFont="1" applyFill="1" applyBorder="1" applyAlignment="1">
      <alignment/>
    </xf>
    <xf numFmtId="6" fontId="11" fillId="33" borderId="19" xfId="0" applyNumberFormat="1" applyFont="1" applyFill="1" applyBorder="1" applyAlignment="1">
      <alignment/>
    </xf>
    <xf numFmtId="16" fontId="11" fillId="33" borderId="40" xfId="0" applyNumberFormat="1" applyFont="1" applyFill="1" applyBorder="1" applyAlignment="1" quotePrefix="1">
      <alignment horizontal="center"/>
    </xf>
    <xf numFmtId="16" fontId="11" fillId="33" borderId="28" xfId="0" applyNumberFormat="1" applyFont="1" applyFill="1" applyBorder="1" applyAlignment="1" quotePrefix="1">
      <alignment horizontal="center"/>
    </xf>
    <xf numFmtId="6" fontId="11" fillId="33" borderId="28" xfId="0" applyNumberFormat="1" applyFont="1" applyFill="1" applyBorder="1" applyAlignment="1" quotePrefix="1">
      <alignment horizontal="right"/>
    </xf>
    <xf numFmtId="6" fontId="11" fillId="33" borderId="36" xfId="0" applyNumberFormat="1" applyFont="1" applyFill="1" applyBorder="1" applyAlignment="1">
      <alignment horizontal="right"/>
    </xf>
    <xf numFmtId="8" fontId="11" fillId="33" borderId="36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8"/>
  <sheetViews>
    <sheetView tabSelected="1" zoomScalePageLayoutView="0" workbookViewId="0" topLeftCell="C1">
      <selection activeCell="Q228" sqref="Q228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87" customWidth="1"/>
    <col min="16" max="16" width="11.7109375" style="87" customWidth="1"/>
    <col min="17" max="17" width="14.7109375" style="0" customWidth="1"/>
  </cols>
  <sheetData>
    <row r="1" spans="1:17" ht="20.25">
      <c r="A1" s="1" t="s">
        <v>71</v>
      </c>
      <c r="B1" s="2"/>
      <c r="C1" s="2"/>
      <c r="D1" s="2"/>
      <c r="E1" s="2"/>
      <c r="F1" s="3"/>
      <c r="G1" s="3"/>
      <c r="H1" s="70"/>
      <c r="I1" s="3"/>
      <c r="J1" s="3"/>
      <c r="K1" s="3"/>
      <c r="M1" s="4"/>
      <c r="N1" s="3" t="s">
        <v>73</v>
      </c>
      <c r="O1" s="170" t="s">
        <v>76</v>
      </c>
      <c r="P1" s="88"/>
      <c r="Q1" s="170" t="s">
        <v>75</v>
      </c>
    </row>
    <row r="2" spans="1:16" ht="18">
      <c r="A2" s="108" t="s">
        <v>292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87" t="s">
        <v>88</v>
      </c>
    </row>
    <row r="3" spans="1:16" ht="18">
      <c r="A3" s="229" t="s">
        <v>274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71" t="s">
        <v>77</v>
      </c>
      <c r="P3" s="171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07"/>
      <c r="N4" s="3" t="s">
        <v>74</v>
      </c>
      <c r="O4" s="169" t="s">
        <v>78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222" t="s">
        <v>275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38" customFormat="1" ht="15">
      <c r="A7" s="138" t="s">
        <v>69</v>
      </c>
      <c r="B7" s="139"/>
      <c r="C7" s="139"/>
      <c r="D7" s="139"/>
      <c r="E7" s="139"/>
      <c r="F7" s="139"/>
      <c r="G7" s="139"/>
      <c r="H7" s="4"/>
      <c r="I7" s="139"/>
      <c r="J7" s="139"/>
      <c r="K7" s="139"/>
      <c r="M7" s="140"/>
      <c r="N7" s="139"/>
      <c r="O7" s="141"/>
      <c r="P7" s="141"/>
    </row>
    <row r="8" spans="1:16" s="138" customFormat="1" ht="15">
      <c r="A8" s="138" t="s">
        <v>70</v>
      </c>
      <c r="B8" s="139"/>
      <c r="C8" s="139"/>
      <c r="D8" s="139"/>
      <c r="E8" s="139"/>
      <c r="F8" s="139"/>
      <c r="G8" s="142"/>
      <c r="H8" s="140"/>
      <c r="I8" s="142"/>
      <c r="J8" s="142"/>
      <c r="K8" s="142"/>
      <c r="L8" s="144"/>
      <c r="M8" s="143"/>
      <c r="N8" s="142"/>
      <c r="O8" s="141"/>
      <c r="P8" s="141"/>
    </row>
    <row r="9" spans="1:16" s="147" customFormat="1" ht="12.75" customHeight="1">
      <c r="A9" s="138" t="s">
        <v>86</v>
      </c>
      <c r="B9" s="139"/>
      <c r="C9" s="139"/>
      <c r="D9" s="139"/>
      <c r="E9" s="139"/>
      <c r="F9" s="145"/>
      <c r="G9" s="145"/>
      <c r="H9" s="143"/>
      <c r="I9" s="145"/>
      <c r="J9" s="145"/>
      <c r="K9" s="145"/>
      <c r="M9" s="146"/>
      <c r="N9" s="145"/>
      <c r="O9" s="148"/>
      <c r="P9" s="148"/>
    </row>
    <row r="10" spans="1:14" ht="7.5" customHeight="1">
      <c r="A10" s="109"/>
      <c r="B10" s="2"/>
      <c r="C10" s="2"/>
      <c r="D10" s="2"/>
      <c r="E10" s="2"/>
      <c r="F10" s="3"/>
      <c r="G10" s="3"/>
      <c r="H10" s="146"/>
      <c r="I10" s="3"/>
      <c r="J10" s="3"/>
      <c r="K10" s="3"/>
      <c r="M10" s="4"/>
      <c r="N10" s="3"/>
    </row>
    <row r="11" spans="1:16" s="17" customFormat="1" ht="13.5" customHeight="1">
      <c r="A11" s="17" t="s">
        <v>277</v>
      </c>
      <c r="B11" s="2"/>
      <c r="C11" s="2"/>
      <c r="D11" s="2"/>
      <c r="E11" s="2"/>
      <c r="F11" s="149"/>
      <c r="G11" s="149"/>
      <c r="H11" s="4"/>
      <c r="I11" s="149"/>
      <c r="J11" s="149"/>
      <c r="K11" s="149"/>
      <c r="M11" s="20"/>
      <c r="N11" s="149"/>
      <c r="O11" s="150"/>
      <c r="P11" s="150"/>
    </row>
    <row r="12" spans="1:16" s="17" customFormat="1" ht="12.75">
      <c r="A12" s="17" t="s">
        <v>276</v>
      </c>
      <c r="B12" s="2"/>
      <c r="C12" s="2"/>
      <c r="D12" s="2"/>
      <c r="E12" s="2"/>
      <c r="F12" s="149"/>
      <c r="G12" s="149"/>
      <c r="H12" s="20"/>
      <c r="I12" s="149"/>
      <c r="J12" s="149"/>
      <c r="K12" s="149"/>
      <c r="M12" s="20"/>
      <c r="N12" s="149"/>
      <c r="O12" s="150"/>
      <c r="P12" s="150"/>
    </row>
    <row r="13" spans="1:17" s="17" customFormat="1" ht="12.75" customHeight="1">
      <c r="A13" s="17" t="s">
        <v>226</v>
      </c>
      <c r="B13" s="2"/>
      <c r="C13" s="2"/>
      <c r="D13" s="2"/>
      <c r="E13" s="2"/>
      <c r="F13" s="149"/>
      <c r="G13" s="20"/>
      <c r="H13" s="20"/>
      <c r="I13" s="20"/>
      <c r="J13" s="20"/>
      <c r="K13" s="20"/>
      <c r="L13" s="19"/>
      <c r="M13" s="20"/>
      <c r="N13" s="149"/>
      <c r="O13" s="150"/>
      <c r="P13" s="165"/>
      <c r="Q13" s="19"/>
    </row>
    <row r="14" spans="1:19" ht="6.75" customHeight="1">
      <c r="A14" s="106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34"/>
      <c r="N14" s="9"/>
      <c r="O14" s="89"/>
      <c r="P14" s="89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51"/>
      <c r="N15" s="120"/>
      <c r="P15" s="89"/>
      <c r="Q15" s="6"/>
      <c r="R15" s="6"/>
      <c r="S15" s="6"/>
    </row>
    <row r="16" spans="1:19" ht="14.25" customHeight="1">
      <c r="A16" s="6"/>
      <c r="B16" s="6"/>
      <c r="C16" s="6"/>
      <c r="D16" s="135"/>
      <c r="E16" s="136"/>
      <c r="F16" s="133"/>
      <c r="G16" s="136"/>
      <c r="H16" s="18"/>
      <c r="I16" s="19" t="s">
        <v>1</v>
      </c>
      <c r="J16" s="20"/>
      <c r="K16" s="20"/>
      <c r="L16" s="10"/>
      <c r="M16" s="21">
        <v>109</v>
      </c>
      <c r="N16" s="120"/>
      <c r="O16" s="89"/>
      <c r="P16" s="89"/>
      <c r="Q16" s="6"/>
      <c r="R16" s="6"/>
      <c r="S16" s="6"/>
    </row>
    <row r="17" spans="1:19" ht="15" customHeight="1">
      <c r="A17" s="6"/>
      <c r="B17" s="6"/>
      <c r="C17" s="6"/>
      <c r="D17" s="137"/>
      <c r="E17" s="137"/>
      <c r="F17" s="126"/>
      <c r="G17" s="137"/>
      <c r="H17" s="18"/>
      <c r="I17" s="19" t="s">
        <v>2</v>
      </c>
      <c r="J17" s="20"/>
      <c r="K17" s="20"/>
      <c r="L17" s="10"/>
      <c r="M17" s="21" t="s">
        <v>334</v>
      </c>
      <c r="N17" s="124"/>
      <c r="O17" s="89"/>
      <c r="P17" s="89"/>
      <c r="Q17" s="6"/>
      <c r="R17" s="6"/>
      <c r="S17" s="6"/>
    </row>
    <row r="18" spans="1:19" ht="15" customHeight="1">
      <c r="A18" s="6"/>
      <c r="B18" s="137"/>
      <c r="C18" s="137"/>
      <c r="D18" s="137"/>
      <c r="E18" s="137"/>
      <c r="F18" s="126"/>
      <c r="G18" s="137"/>
      <c r="H18" s="23"/>
      <c r="I18" s="24" t="s">
        <v>3</v>
      </c>
      <c r="J18" s="25"/>
      <c r="K18" s="25"/>
      <c r="L18" s="26"/>
      <c r="M18" s="27" t="s">
        <v>336</v>
      </c>
      <c r="N18" s="124"/>
      <c r="O18" s="89"/>
      <c r="P18" s="89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89"/>
      <c r="P19" s="89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79</v>
      </c>
      <c r="D20" s="32" t="s">
        <v>66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167" t="s">
        <v>16</v>
      </c>
      <c r="Q20" s="32" t="s">
        <v>17</v>
      </c>
      <c r="R20" s="2"/>
      <c r="S20" s="2"/>
    </row>
    <row r="21" spans="1:19" ht="13.5" thickBot="1">
      <c r="A21" s="63"/>
      <c r="B21" s="33"/>
      <c r="C21" s="33"/>
      <c r="D21" s="34" t="s">
        <v>48</v>
      </c>
      <c r="E21" s="33" t="s">
        <v>18</v>
      </c>
      <c r="F21" s="28" t="s">
        <v>19</v>
      </c>
      <c r="G21" s="33"/>
      <c r="H21" s="28" t="s">
        <v>20</v>
      </c>
      <c r="I21" s="33"/>
      <c r="J21" s="35"/>
      <c r="K21" s="28"/>
      <c r="L21" s="33"/>
      <c r="M21" s="28" t="s">
        <v>21</v>
      </c>
      <c r="N21" s="33" t="s">
        <v>22</v>
      </c>
      <c r="O21" s="33" t="s">
        <v>22</v>
      </c>
      <c r="P21" s="28"/>
      <c r="Q21" s="33" t="s">
        <v>21</v>
      </c>
      <c r="R21" s="2"/>
      <c r="S21" s="2"/>
    </row>
    <row r="22" spans="1:19" ht="12.75">
      <c r="A22" s="103" t="s">
        <v>23</v>
      </c>
      <c r="B22" s="202" t="s">
        <v>19</v>
      </c>
      <c r="C22" s="37" t="s">
        <v>262</v>
      </c>
      <c r="D22" s="224">
        <v>1</v>
      </c>
      <c r="E22" s="284" t="s">
        <v>114</v>
      </c>
      <c r="F22" s="178" t="s">
        <v>260</v>
      </c>
      <c r="G22" s="212">
        <v>5</v>
      </c>
      <c r="H22" s="179">
        <v>4</v>
      </c>
      <c r="I22" s="37">
        <v>2</v>
      </c>
      <c r="J22" s="178" t="s">
        <v>27</v>
      </c>
      <c r="K22" s="287" t="s">
        <v>28</v>
      </c>
      <c r="L22" s="178">
        <v>3</v>
      </c>
      <c r="M22" s="37">
        <v>3449</v>
      </c>
      <c r="N22" s="203">
        <v>1295000</v>
      </c>
      <c r="O22" s="37"/>
      <c r="P22" s="177">
        <v>1020000</v>
      </c>
      <c r="Q22" s="204">
        <f>SUM(P22/M22)</f>
        <v>295.73789504204115</v>
      </c>
      <c r="R22" s="2"/>
      <c r="S22" s="2"/>
    </row>
    <row r="23" spans="1:17" s="191" customFormat="1" ht="12.75">
      <c r="A23" s="201"/>
      <c r="B23" s="189" t="s">
        <v>24</v>
      </c>
      <c r="C23" s="189"/>
      <c r="D23" s="439"/>
      <c r="E23" s="334"/>
      <c r="F23" s="427"/>
      <c r="G23" s="334"/>
      <c r="H23" s="429"/>
      <c r="I23" s="335"/>
      <c r="J23" s="428"/>
      <c r="K23" s="440"/>
      <c r="L23" s="429"/>
      <c r="M23" s="334"/>
      <c r="N23" s="441"/>
      <c r="O23" s="441"/>
      <c r="P23" s="430"/>
      <c r="Q23" s="426"/>
    </row>
    <row r="24" spans="1:50" ht="11.25" customHeight="1">
      <c r="A24" s="200"/>
      <c r="B24" s="46" t="s">
        <v>25</v>
      </c>
      <c r="C24" s="46"/>
      <c r="D24" s="194"/>
      <c r="E24" s="49"/>
      <c r="F24" s="56"/>
      <c r="G24" s="115"/>
      <c r="H24" s="81"/>
      <c r="I24" s="25"/>
      <c r="J24" s="48"/>
      <c r="K24" s="188"/>
      <c r="L24" s="81"/>
      <c r="M24" s="49"/>
      <c r="N24" s="116"/>
      <c r="O24" s="132"/>
      <c r="P24" s="91"/>
      <c r="Q24" s="13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17" s="17" customFormat="1" ht="13.5" thickBot="1">
      <c r="A25" s="52"/>
      <c r="B25" s="53" t="s">
        <v>26</v>
      </c>
      <c r="C25" s="300"/>
      <c r="D25" s="279"/>
      <c r="E25" s="214"/>
      <c r="F25" s="217"/>
      <c r="G25" s="214"/>
      <c r="H25" s="192"/>
      <c r="I25" s="216"/>
      <c r="J25" s="213"/>
      <c r="K25" s="620"/>
      <c r="L25" s="192"/>
      <c r="M25" s="214"/>
      <c r="N25" s="187"/>
      <c r="O25" s="187"/>
      <c r="P25" s="621"/>
      <c r="Q25" s="622"/>
    </row>
    <row r="26" spans="1:17" s="17" customFormat="1" ht="12.75">
      <c r="A26" s="36" t="s">
        <v>29</v>
      </c>
      <c r="B26" s="38" t="s">
        <v>19</v>
      </c>
      <c r="C26" s="673" t="s">
        <v>200</v>
      </c>
      <c r="D26" s="669" t="s">
        <v>87</v>
      </c>
      <c r="E26" s="670" t="s">
        <v>170</v>
      </c>
      <c r="F26" s="60" t="s">
        <v>199</v>
      </c>
      <c r="G26" s="66">
        <v>3</v>
      </c>
      <c r="H26" s="97">
        <v>3</v>
      </c>
      <c r="I26" s="20">
        <v>1</v>
      </c>
      <c r="J26" s="611" t="s">
        <v>27</v>
      </c>
      <c r="K26" s="41" t="s">
        <v>67</v>
      </c>
      <c r="L26" s="20">
        <v>2</v>
      </c>
      <c r="M26" s="97">
        <v>3439</v>
      </c>
      <c r="N26" s="153">
        <v>849000</v>
      </c>
      <c r="O26" s="524"/>
      <c r="P26" s="83">
        <v>825000</v>
      </c>
      <c r="Q26" s="44">
        <f>SUM(P26/M26)</f>
        <v>239.89531840651352</v>
      </c>
    </row>
    <row r="27" spans="1:17" s="17" customFormat="1" ht="12.75">
      <c r="A27" s="36"/>
      <c r="B27" s="55"/>
      <c r="C27" s="180" t="s">
        <v>103</v>
      </c>
      <c r="D27" s="674"/>
      <c r="E27" s="181" t="s">
        <v>116</v>
      </c>
      <c r="F27" s="675" t="s">
        <v>30</v>
      </c>
      <c r="G27" s="181">
        <v>3</v>
      </c>
      <c r="H27" s="205">
        <v>4</v>
      </c>
      <c r="I27" s="180">
        <v>1</v>
      </c>
      <c r="J27" s="182" t="s">
        <v>27</v>
      </c>
      <c r="K27" s="676" t="s">
        <v>31</v>
      </c>
      <c r="L27" s="205">
        <v>2.5</v>
      </c>
      <c r="M27" s="181">
        <v>3682</v>
      </c>
      <c r="N27" s="261">
        <v>899000</v>
      </c>
      <c r="O27" s="263"/>
      <c r="P27" s="261">
        <v>835000</v>
      </c>
      <c r="Q27" s="330">
        <f>SUM(P27/M27)</f>
        <v>226.77892449755566</v>
      </c>
    </row>
    <row r="28" spans="1:17" s="191" customFormat="1" ht="12.75">
      <c r="A28" s="847"/>
      <c r="B28" s="189" t="s">
        <v>24</v>
      </c>
      <c r="C28" s="195"/>
      <c r="D28" s="264">
        <v>1</v>
      </c>
      <c r="E28" s="334" t="s">
        <v>234</v>
      </c>
      <c r="F28" s="375"/>
      <c r="G28" s="334" t="s">
        <v>50</v>
      </c>
      <c r="H28" s="337" t="s">
        <v>82</v>
      </c>
      <c r="I28" s="335">
        <v>1</v>
      </c>
      <c r="J28" s="341" t="s">
        <v>27</v>
      </c>
      <c r="K28" s="440" t="s">
        <v>31</v>
      </c>
      <c r="L28" s="557">
        <v>2</v>
      </c>
      <c r="M28" s="341" t="s">
        <v>102</v>
      </c>
      <c r="N28" s="228" t="s">
        <v>279</v>
      </c>
      <c r="O28" s="441" t="s">
        <v>279</v>
      </c>
      <c r="P28" s="671"/>
      <c r="Q28" s="672" t="s">
        <v>278</v>
      </c>
    </row>
    <row r="29" spans="1:50" ht="11.25" customHeight="1">
      <c r="A29" s="848"/>
      <c r="B29" s="46" t="s">
        <v>25</v>
      </c>
      <c r="C29" s="46"/>
      <c r="D29" s="194"/>
      <c r="E29" s="49"/>
      <c r="F29" s="56"/>
      <c r="G29" s="115"/>
      <c r="H29" s="81"/>
      <c r="I29" s="25"/>
      <c r="J29" s="48"/>
      <c r="K29" s="188"/>
      <c r="L29" s="81"/>
      <c r="M29" s="49"/>
      <c r="N29" s="116"/>
      <c r="O29" s="116"/>
      <c r="P29" s="91"/>
      <c r="Q29" s="131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17" ht="13.5" thickBot="1">
      <c r="A30" s="849"/>
      <c r="B30" s="53" t="s">
        <v>26</v>
      </c>
      <c r="C30" s="456"/>
      <c r="D30" s="185"/>
      <c r="E30" s="619"/>
      <c r="F30" s="217"/>
      <c r="G30" s="214"/>
      <c r="H30" s="192"/>
      <c r="I30" s="216"/>
      <c r="J30" s="213"/>
      <c r="K30" s="620"/>
      <c r="L30" s="192"/>
      <c r="M30" s="214"/>
      <c r="N30" s="187"/>
      <c r="O30" s="187"/>
      <c r="P30" s="621"/>
      <c r="Q30" s="622"/>
    </row>
    <row r="31" spans="1:17" ht="12.75">
      <c r="A31" s="36" t="s">
        <v>32</v>
      </c>
      <c r="B31" s="32" t="s">
        <v>19</v>
      </c>
      <c r="C31" s="449" t="s">
        <v>169</v>
      </c>
      <c r="D31" s="312">
        <v>11</v>
      </c>
      <c r="E31" s="448" t="s">
        <v>171</v>
      </c>
      <c r="F31" s="615" t="s">
        <v>170</v>
      </c>
      <c r="G31" s="573">
        <v>3</v>
      </c>
      <c r="H31" s="616">
        <v>3</v>
      </c>
      <c r="I31" s="449">
        <v>1</v>
      </c>
      <c r="J31" s="617" t="s">
        <v>40</v>
      </c>
      <c r="K31" s="574"/>
      <c r="L31" s="616">
        <v>2</v>
      </c>
      <c r="M31" s="448">
        <v>2601</v>
      </c>
      <c r="N31" s="618">
        <v>675000</v>
      </c>
      <c r="O31" s="450"/>
      <c r="P31" s="579">
        <v>560000</v>
      </c>
      <c r="Q31" s="575">
        <f aca="true" t="shared" si="0" ref="Q31:Q41">SUM(P31/M31)</f>
        <v>215.30180699730872</v>
      </c>
    </row>
    <row r="32" spans="1:17" ht="12.75">
      <c r="A32" s="36"/>
      <c r="B32" s="38"/>
      <c r="C32" s="195" t="s">
        <v>147</v>
      </c>
      <c r="D32" s="38"/>
      <c r="E32" s="500" t="s">
        <v>35</v>
      </c>
      <c r="F32" s="455" t="s">
        <v>235</v>
      </c>
      <c r="G32" s="321">
        <v>3</v>
      </c>
      <c r="H32" s="265">
        <v>3</v>
      </c>
      <c r="I32" s="220">
        <v>1</v>
      </c>
      <c r="J32" s="323" t="s">
        <v>27</v>
      </c>
      <c r="K32" s="516"/>
      <c r="L32" s="515">
        <v>2</v>
      </c>
      <c r="M32" s="321">
        <v>2821</v>
      </c>
      <c r="N32" s="320">
        <v>660000</v>
      </c>
      <c r="O32" s="242"/>
      <c r="P32" s="320">
        <v>575000</v>
      </c>
      <c r="Q32" s="190">
        <f>SUM(P32/M32)</f>
        <v>203.82842963488125</v>
      </c>
    </row>
    <row r="33" spans="1:17" ht="12.75">
      <c r="A33" s="36"/>
      <c r="B33" s="38"/>
      <c r="C33" s="195" t="s">
        <v>100</v>
      </c>
      <c r="D33" s="38"/>
      <c r="E33" s="500" t="s">
        <v>109</v>
      </c>
      <c r="F33" s="455" t="s">
        <v>260</v>
      </c>
      <c r="G33" s="321">
        <v>3</v>
      </c>
      <c r="H33" s="265">
        <v>3</v>
      </c>
      <c r="I33" s="220">
        <v>1</v>
      </c>
      <c r="J33" s="323" t="s">
        <v>27</v>
      </c>
      <c r="K33" s="516" t="s">
        <v>31</v>
      </c>
      <c r="L33" s="515">
        <v>2</v>
      </c>
      <c r="M33" s="321">
        <v>2613</v>
      </c>
      <c r="N33" s="320">
        <v>675000</v>
      </c>
      <c r="O33" s="242"/>
      <c r="P33" s="320">
        <v>640000</v>
      </c>
      <c r="Q33" s="190">
        <f>SUM(P33/M33)</f>
        <v>244.92920015308076</v>
      </c>
    </row>
    <row r="34" spans="1:17" ht="12.75">
      <c r="A34" s="36"/>
      <c r="B34" s="38"/>
      <c r="C34" s="195" t="s">
        <v>148</v>
      </c>
      <c r="D34" s="38"/>
      <c r="E34" s="500" t="s">
        <v>33</v>
      </c>
      <c r="F34" s="455" t="s">
        <v>199</v>
      </c>
      <c r="G34" s="321">
        <v>3</v>
      </c>
      <c r="H34" s="265">
        <v>3</v>
      </c>
      <c r="I34" s="220">
        <v>1</v>
      </c>
      <c r="J34" s="323" t="s">
        <v>27</v>
      </c>
      <c r="K34" s="516" t="s">
        <v>31</v>
      </c>
      <c r="L34" s="515">
        <v>2</v>
      </c>
      <c r="M34" s="321">
        <v>2821</v>
      </c>
      <c r="N34" s="320">
        <v>749000</v>
      </c>
      <c r="O34" s="242"/>
      <c r="P34" s="320">
        <v>705000</v>
      </c>
      <c r="Q34" s="190">
        <f t="shared" si="0"/>
        <v>249.911378943637</v>
      </c>
    </row>
    <row r="35" spans="1:17" ht="12.75">
      <c r="A35" s="36"/>
      <c r="B35" s="38"/>
      <c r="C35" s="195" t="s">
        <v>142</v>
      </c>
      <c r="D35" s="30"/>
      <c r="E35" s="277" t="s">
        <v>114</v>
      </c>
      <c r="F35" s="278" t="s">
        <v>30</v>
      </c>
      <c r="G35" s="432">
        <v>3</v>
      </c>
      <c r="H35" s="369">
        <v>3</v>
      </c>
      <c r="I35" s="368">
        <v>1</v>
      </c>
      <c r="J35" s="367" t="s">
        <v>27</v>
      </c>
      <c r="K35" s="370" t="s">
        <v>28</v>
      </c>
      <c r="L35" s="367">
        <v>2</v>
      </c>
      <c r="M35" s="432">
        <v>2821</v>
      </c>
      <c r="N35" s="562">
        <v>875000</v>
      </c>
      <c r="O35" s="563"/>
      <c r="P35" s="562">
        <v>755000</v>
      </c>
      <c r="Q35" s="584">
        <f t="shared" si="0"/>
        <v>267.63559021623536</v>
      </c>
    </row>
    <row r="36" spans="1:17" ht="12.75">
      <c r="A36" s="36"/>
      <c r="B36" s="38"/>
      <c r="C36" s="610" t="s">
        <v>250</v>
      </c>
      <c r="D36" s="611"/>
      <c r="E36" s="647" t="s">
        <v>30</v>
      </c>
      <c r="F36" s="501" t="s">
        <v>235</v>
      </c>
      <c r="G36" s="718">
        <v>4</v>
      </c>
      <c r="H36" s="319">
        <v>4</v>
      </c>
      <c r="I36" s="313">
        <v>2</v>
      </c>
      <c r="J36" s="318" t="s">
        <v>27</v>
      </c>
      <c r="K36" s="719"/>
      <c r="L36" s="318">
        <v>2</v>
      </c>
      <c r="M36" s="461">
        <v>3404</v>
      </c>
      <c r="N36" s="322">
        <v>775000</v>
      </c>
      <c r="O36" s="349"/>
      <c r="P36" s="322">
        <v>750000</v>
      </c>
      <c r="Q36" s="426">
        <f t="shared" si="0"/>
        <v>220.32902467685076</v>
      </c>
    </row>
    <row r="37" spans="1:17" s="17" customFormat="1" ht="12.75">
      <c r="A37" s="36"/>
      <c r="B37" s="38"/>
      <c r="C37" s="610" t="s">
        <v>214</v>
      </c>
      <c r="D37" s="38"/>
      <c r="E37" s="647" t="s">
        <v>108</v>
      </c>
      <c r="F37" s="501" t="s">
        <v>212</v>
      </c>
      <c r="G37" s="461">
        <v>4</v>
      </c>
      <c r="H37" s="319">
        <v>4</v>
      </c>
      <c r="I37" s="313">
        <v>2</v>
      </c>
      <c r="J37" s="318" t="s">
        <v>27</v>
      </c>
      <c r="K37" s="719" t="s">
        <v>28</v>
      </c>
      <c r="L37" s="318">
        <v>2</v>
      </c>
      <c r="M37" s="461">
        <v>3484</v>
      </c>
      <c r="N37" s="322">
        <v>1049000</v>
      </c>
      <c r="O37" s="349"/>
      <c r="P37" s="322">
        <v>860000</v>
      </c>
      <c r="Q37" s="426">
        <f t="shared" si="0"/>
        <v>246.8427095292767</v>
      </c>
    </row>
    <row r="38" spans="1:17" s="17" customFormat="1" ht="12.75">
      <c r="A38" s="36"/>
      <c r="B38" s="38"/>
      <c r="C38" s="610" t="s">
        <v>251</v>
      </c>
      <c r="D38" s="38"/>
      <c r="E38" s="647" t="s">
        <v>212</v>
      </c>
      <c r="F38" s="501" t="s">
        <v>235</v>
      </c>
      <c r="G38" s="461">
        <v>4</v>
      </c>
      <c r="H38" s="319">
        <v>4</v>
      </c>
      <c r="I38" s="313">
        <v>2</v>
      </c>
      <c r="J38" s="318" t="s">
        <v>27</v>
      </c>
      <c r="K38" s="719" t="s">
        <v>67</v>
      </c>
      <c r="L38" s="318">
        <v>2</v>
      </c>
      <c r="M38" s="461">
        <v>3484</v>
      </c>
      <c r="N38" s="322">
        <v>995000</v>
      </c>
      <c r="O38" s="349"/>
      <c r="P38" s="322">
        <v>995000</v>
      </c>
      <c r="Q38" s="426">
        <f t="shared" si="0"/>
        <v>285.59127439724455</v>
      </c>
    </row>
    <row r="39" spans="1:17" s="232" customFormat="1" ht="12.75">
      <c r="A39" s="580"/>
      <c r="B39" s="581"/>
      <c r="C39" s="582" t="s">
        <v>172</v>
      </c>
      <c r="D39" s="581"/>
      <c r="E39" s="643"/>
      <c r="F39" s="788" t="s">
        <v>170</v>
      </c>
      <c r="G39" s="529">
        <v>4</v>
      </c>
      <c r="H39" s="645">
        <v>4</v>
      </c>
      <c r="I39" s="530">
        <v>2</v>
      </c>
      <c r="J39" s="538" t="s">
        <v>27</v>
      </c>
      <c r="K39" s="789" t="s">
        <v>67</v>
      </c>
      <c r="L39" s="538">
        <v>2</v>
      </c>
      <c r="M39" s="529">
        <v>3387</v>
      </c>
      <c r="N39" s="646"/>
      <c r="O39" s="532"/>
      <c r="P39" s="646">
        <v>1184500</v>
      </c>
      <c r="Q39" s="575">
        <f t="shared" si="0"/>
        <v>349.7195157956894</v>
      </c>
    </row>
    <row r="40" spans="1:17" s="232" customFormat="1" ht="12.75">
      <c r="A40" s="580"/>
      <c r="B40" s="581"/>
      <c r="C40" s="582" t="s">
        <v>241</v>
      </c>
      <c r="D40" s="581"/>
      <c r="E40" s="794" t="s">
        <v>199</v>
      </c>
      <c r="F40" s="790" t="s">
        <v>235</v>
      </c>
      <c r="G40" s="800">
        <v>5</v>
      </c>
      <c r="H40" s="791">
        <v>5</v>
      </c>
      <c r="I40" s="796">
        <v>2</v>
      </c>
      <c r="J40" s="792" t="s">
        <v>27</v>
      </c>
      <c r="K40" s="797" t="s">
        <v>28</v>
      </c>
      <c r="L40" s="792">
        <v>3</v>
      </c>
      <c r="M40" s="795">
        <v>3577</v>
      </c>
      <c r="N40" s="793">
        <v>849900</v>
      </c>
      <c r="O40" s="798"/>
      <c r="P40" s="793">
        <v>807500</v>
      </c>
      <c r="Q40" s="799">
        <f>SUM(P40/M40)</f>
        <v>225.7478333799273</v>
      </c>
    </row>
    <row r="41" spans="1:17" s="17" customFormat="1" ht="12.75">
      <c r="A41" s="77"/>
      <c r="B41" s="51"/>
      <c r="C41" s="576" t="s">
        <v>164</v>
      </c>
      <c r="D41" s="48"/>
      <c r="E41" s="355" t="s">
        <v>165</v>
      </c>
      <c r="F41" s="577" t="s">
        <v>97</v>
      </c>
      <c r="G41" s="207" t="s">
        <v>166</v>
      </c>
      <c r="H41" s="208" t="s">
        <v>44</v>
      </c>
      <c r="I41" s="356">
        <v>2</v>
      </c>
      <c r="J41" s="352" t="s">
        <v>27</v>
      </c>
      <c r="K41" s="436" t="s">
        <v>28</v>
      </c>
      <c r="L41" s="352">
        <v>3</v>
      </c>
      <c r="M41" s="207">
        <v>3689</v>
      </c>
      <c r="N41" s="490">
        <v>1249000</v>
      </c>
      <c r="O41" s="357"/>
      <c r="P41" s="490">
        <v>997500</v>
      </c>
      <c r="Q41" s="578">
        <f t="shared" si="0"/>
        <v>270.3984819734345</v>
      </c>
    </row>
    <row r="42" spans="1:17" ht="12.75">
      <c r="A42" s="36"/>
      <c r="B42" s="38" t="s">
        <v>24</v>
      </c>
      <c r="C42" s="195"/>
      <c r="D42" s="38"/>
      <c r="E42" s="850"/>
      <c r="F42" s="851"/>
      <c r="G42" s="852"/>
      <c r="H42" s="853"/>
      <c r="I42" s="854"/>
      <c r="J42" s="855"/>
      <c r="K42" s="856"/>
      <c r="L42" s="857"/>
      <c r="M42" s="852"/>
      <c r="N42" s="858"/>
      <c r="O42" s="859"/>
      <c r="P42" s="858"/>
      <c r="Q42" s="860"/>
    </row>
    <row r="43" spans="1:17" ht="12.75">
      <c r="A43" s="36"/>
      <c r="B43" s="55" t="s">
        <v>25</v>
      </c>
      <c r="C43" s="737"/>
      <c r="D43" s="46"/>
      <c r="E43" s="702"/>
      <c r="F43" s="278"/>
      <c r="G43" s="432"/>
      <c r="H43" s="369"/>
      <c r="I43" s="368"/>
      <c r="J43" s="367"/>
      <c r="K43" s="370"/>
      <c r="L43" s="367"/>
      <c r="M43" s="432"/>
      <c r="N43" s="562"/>
      <c r="O43" s="563"/>
      <c r="P43" s="562"/>
      <c r="Q43" s="584"/>
    </row>
    <row r="44" spans="1:18" ht="12.75" hidden="1">
      <c r="A44" s="45"/>
      <c r="B44" s="30"/>
      <c r="C44" s="38"/>
      <c r="D44" s="30"/>
      <c r="E44" s="39" t="s">
        <v>35</v>
      </c>
      <c r="F44" s="39" t="s">
        <v>35</v>
      </c>
      <c r="G44" s="30">
        <v>3</v>
      </c>
      <c r="H44" s="20">
        <v>3</v>
      </c>
      <c r="I44" s="40">
        <v>1</v>
      </c>
      <c r="J44" s="40" t="s">
        <v>27</v>
      </c>
      <c r="K44" s="19" t="s">
        <v>34</v>
      </c>
      <c r="L44" s="40">
        <v>2</v>
      </c>
      <c r="M44" s="65">
        <v>2859</v>
      </c>
      <c r="N44" s="90">
        <v>750000</v>
      </c>
      <c r="O44" s="83">
        <v>750000</v>
      </c>
      <c r="P44" s="111">
        <v>715000</v>
      </c>
      <c r="Q44" s="44">
        <f aca="true" t="shared" si="1" ref="Q44:Q49">SUM(O44/M44)</f>
        <v>262.3294858342078</v>
      </c>
      <c r="R44" s="58"/>
    </row>
    <row r="45" spans="1:18" ht="12.75" hidden="1">
      <c r="A45" s="45"/>
      <c r="B45" s="30"/>
      <c r="C45" s="38"/>
      <c r="D45" s="30"/>
      <c r="E45" s="47" t="s">
        <v>35</v>
      </c>
      <c r="F45" s="47" t="s">
        <v>35</v>
      </c>
      <c r="G45" s="48">
        <v>3</v>
      </c>
      <c r="H45" s="25">
        <v>3</v>
      </c>
      <c r="I45" s="48">
        <v>1</v>
      </c>
      <c r="J45" s="48" t="s">
        <v>27</v>
      </c>
      <c r="K45" s="24" t="s">
        <v>34</v>
      </c>
      <c r="L45" s="48">
        <v>2</v>
      </c>
      <c r="M45" s="59">
        <v>2859</v>
      </c>
      <c r="N45" s="91">
        <v>750000</v>
      </c>
      <c r="O45" s="84">
        <v>750000</v>
      </c>
      <c r="P45" s="154">
        <v>750000</v>
      </c>
      <c r="Q45" s="57">
        <f t="shared" si="1"/>
        <v>262.3294858342078</v>
      </c>
      <c r="R45" s="58"/>
    </row>
    <row r="46" spans="1:18" ht="12.75" hidden="1">
      <c r="A46" s="45"/>
      <c r="B46" s="30"/>
      <c r="C46" s="38"/>
      <c r="D46" s="30"/>
      <c r="E46" s="60" t="s">
        <v>36</v>
      </c>
      <c r="F46" s="60" t="s">
        <v>36</v>
      </c>
      <c r="G46" s="30">
        <v>4</v>
      </c>
      <c r="H46" s="20">
        <v>4</v>
      </c>
      <c r="I46" s="40">
        <v>2</v>
      </c>
      <c r="J46" s="40" t="s">
        <v>27</v>
      </c>
      <c r="K46" s="128"/>
      <c r="L46" s="20">
        <v>2</v>
      </c>
      <c r="M46" s="40">
        <v>3407</v>
      </c>
      <c r="N46" s="90">
        <v>729000</v>
      </c>
      <c r="O46" s="83">
        <v>729000</v>
      </c>
      <c r="P46" s="111">
        <v>729000</v>
      </c>
      <c r="Q46" s="44">
        <f t="shared" si="1"/>
        <v>213.97123569122394</v>
      </c>
      <c r="R46" s="58"/>
    </row>
    <row r="47" spans="1:18" ht="12.75" hidden="1">
      <c r="A47" s="45"/>
      <c r="B47" s="30"/>
      <c r="C47" s="30"/>
      <c r="D47" s="30"/>
      <c r="E47" s="39" t="s">
        <v>35</v>
      </c>
      <c r="F47" s="39" t="s">
        <v>35</v>
      </c>
      <c r="G47" s="40">
        <v>4</v>
      </c>
      <c r="H47" s="20">
        <v>4</v>
      </c>
      <c r="I47" s="40">
        <v>2</v>
      </c>
      <c r="J47" s="40" t="s">
        <v>27</v>
      </c>
      <c r="K47" s="128" t="s">
        <v>28</v>
      </c>
      <c r="L47" s="20">
        <v>2</v>
      </c>
      <c r="M47" s="40">
        <v>3407</v>
      </c>
      <c r="N47" s="90">
        <v>789000</v>
      </c>
      <c r="O47" s="83">
        <v>789000</v>
      </c>
      <c r="P47" s="111">
        <v>789000</v>
      </c>
      <c r="Q47" s="44">
        <f t="shared" si="1"/>
        <v>231.58203698268272</v>
      </c>
      <c r="R47" s="58"/>
    </row>
    <row r="48" spans="1:18" ht="12.75" hidden="1">
      <c r="A48" s="45"/>
      <c r="B48" s="30"/>
      <c r="C48" s="30"/>
      <c r="D48" s="30"/>
      <c r="E48" s="39" t="s">
        <v>30</v>
      </c>
      <c r="F48" s="39" t="s">
        <v>30</v>
      </c>
      <c r="G48" s="40">
        <v>4</v>
      </c>
      <c r="H48" s="20">
        <v>4</v>
      </c>
      <c r="I48" s="40">
        <v>2</v>
      </c>
      <c r="J48" s="40" t="s">
        <v>27</v>
      </c>
      <c r="K48" s="128" t="s">
        <v>34</v>
      </c>
      <c r="L48" s="20">
        <v>2</v>
      </c>
      <c r="M48" s="40">
        <v>3407</v>
      </c>
      <c r="N48" s="90">
        <v>824900</v>
      </c>
      <c r="O48" s="83">
        <v>824900</v>
      </c>
      <c r="P48" s="111">
        <v>824900</v>
      </c>
      <c r="Q48" s="44">
        <f t="shared" si="1"/>
        <v>242.1191664220722</v>
      </c>
      <c r="R48" s="58"/>
    </row>
    <row r="49" spans="1:17" ht="12.75" hidden="1">
      <c r="A49" s="41"/>
      <c r="B49" s="30"/>
      <c r="C49" s="30"/>
      <c r="D49" s="30"/>
      <c r="E49" s="60" t="s">
        <v>37</v>
      </c>
      <c r="F49" s="60" t="s">
        <v>37</v>
      </c>
      <c r="G49" s="40">
        <v>4</v>
      </c>
      <c r="H49" s="20">
        <v>4</v>
      </c>
      <c r="I49" s="40">
        <v>2</v>
      </c>
      <c r="J49" s="40" t="s">
        <v>27</v>
      </c>
      <c r="K49" s="128" t="s">
        <v>34</v>
      </c>
      <c r="L49" s="20">
        <v>2</v>
      </c>
      <c r="M49" s="40">
        <v>3407</v>
      </c>
      <c r="N49" s="90">
        <v>879000</v>
      </c>
      <c r="O49" s="83">
        <v>879000</v>
      </c>
      <c r="P49" s="111">
        <v>879000</v>
      </c>
      <c r="Q49" s="44">
        <f t="shared" si="1"/>
        <v>257.99823891987086</v>
      </c>
    </row>
    <row r="50" spans="1:17" ht="13.5" thickBot="1">
      <c r="A50" s="211"/>
      <c r="B50" s="33" t="s">
        <v>26</v>
      </c>
      <c r="C50" s="218"/>
      <c r="D50" s="243">
        <v>1</v>
      </c>
      <c r="E50" s="377" t="s">
        <v>234</v>
      </c>
      <c r="F50" s="380"/>
      <c r="G50" s="378" t="s">
        <v>50</v>
      </c>
      <c r="H50" s="382" t="s">
        <v>82</v>
      </c>
      <c r="I50" s="378">
        <v>1</v>
      </c>
      <c r="J50" s="381" t="s">
        <v>27</v>
      </c>
      <c r="K50" s="861" t="s">
        <v>28</v>
      </c>
      <c r="L50" s="377" t="s">
        <v>87</v>
      </c>
      <c r="M50" s="381" t="s">
        <v>280</v>
      </c>
      <c r="N50" s="760" t="s">
        <v>281</v>
      </c>
      <c r="O50" s="760" t="s">
        <v>281</v>
      </c>
      <c r="P50" s="383"/>
      <c r="Q50" s="379" t="s">
        <v>282</v>
      </c>
    </row>
    <row r="51" spans="1:17" ht="12.75">
      <c r="A51" s="36" t="s">
        <v>38</v>
      </c>
      <c r="B51" s="38" t="s">
        <v>19</v>
      </c>
      <c r="C51" s="40" t="s">
        <v>107</v>
      </c>
      <c r="D51" s="66">
        <v>15</v>
      </c>
      <c r="E51" s="398" t="s">
        <v>108</v>
      </c>
      <c r="F51" s="458" t="s">
        <v>35</v>
      </c>
      <c r="G51" s="399">
        <v>2</v>
      </c>
      <c r="H51" s="400">
        <v>3</v>
      </c>
      <c r="I51" s="397">
        <v>2</v>
      </c>
      <c r="J51" s="397" t="s">
        <v>27</v>
      </c>
      <c r="K51" s="402"/>
      <c r="L51" s="401">
        <v>2</v>
      </c>
      <c r="M51" s="403">
        <v>2470</v>
      </c>
      <c r="N51" s="404">
        <v>415000</v>
      </c>
      <c r="O51" s="405"/>
      <c r="P51" s="404">
        <v>385000</v>
      </c>
      <c r="Q51" s="326">
        <f aca="true" t="shared" si="2" ref="Q51:Q65">SUM(P51/M51)</f>
        <v>155.87044534412956</v>
      </c>
    </row>
    <row r="52" spans="1:17" ht="12.75">
      <c r="A52" s="36"/>
      <c r="B52" s="30"/>
      <c r="C52" s="120" t="s">
        <v>146</v>
      </c>
      <c r="D52" s="30"/>
      <c r="E52" s="419"/>
      <c r="F52" s="455" t="s">
        <v>97</v>
      </c>
      <c r="G52" s="321">
        <v>3</v>
      </c>
      <c r="H52" s="526" t="s">
        <v>41</v>
      </c>
      <c r="I52" s="323">
        <v>2</v>
      </c>
      <c r="J52" s="515" t="s">
        <v>40</v>
      </c>
      <c r="K52" s="420"/>
      <c r="L52" s="323">
        <v>2</v>
      </c>
      <c r="M52" s="321">
        <v>2470</v>
      </c>
      <c r="N52" s="320">
        <v>319000</v>
      </c>
      <c r="O52" s="242"/>
      <c r="P52" s="320">
        <v>297000</v>
      </c>
      <c r="Q52" s="514">
        <f t="shared" si="2"/>
        <v>120.24291497975709</v>
      </c>
    </row>
    <row r="53" spans="1:17" ht="12.75">
      <c r="A53" s="36"/>
      <c r="B53" s="38"/>
      <c r="C53" s="40" t="s">
        <v>129</v>
      </c>
      <c r="D53" s="20"/>
      <c r="E53" s="314" t="s">
        <v>33</v>
      </c>
      <c r="F53" s="316" t="s">
        <v>30</v>
      </c>
      <c r="G53" s="319">
        <v>3</v>
      </c>
      <c r="H53" s="461" t="s">
        <v>41</v>
      </c>
      <c r="I53" s="318">
        <v>2</v>
      </c>
      <c r="J53" s="313" t="s">
        <v>27</v>
      </c>
      <c r="K53" s="462"/>
      <c r="L53" s="313">
        <v>2</v>
      </c>
      <c r="M53" s="319">
        <v>2470</v>
      </c>
      <c r="N53" s="349">
        <v>399000</v>
      </c>
      <c r="O53" s="322"/>
      <c r="P53" s="349">
        <v>300000</v>
      </c>
      <c r="Q53" s="457">
        <f t="shared" si="2"/>
        <v>121.4574898785425</v>
      </c>
    </row>
    <row r="54" spans="1:17" ht="12.75">
      <c r="A54" s="36"/>
      <c r="B54" s="38"/>
      <c r="C54" s="40" t="s">
        <v>131</v>
      </c>
      <c r="D54" s="20"/>
      <c r="E54" s="314" t="s">
        <v>130</v>
      </c>
      <c r="F54" s="316" t="s">
        <v>30</v>
      </c>
      <c r="G54" s="319">
        <v>3</v>
      </c>
      <c r="H54" s="461">
        <v>2</v>
      </c>
      <c r="I54" s="318">
        <v>1</v>
      </c>
      <c r="J54" s="313" t="s">
        <v>40</v>
      </c>
      <c r="K54" s="462"/>
      <c r="L54" s="313">
        <v>2</v>
      </c>
      <c r="M54" s="319">
        <v>1965</v>
      </c>
      <c r="N54" s="349">
        <v>319000</v>
      </c>
      <c r="O54" s="322"/>
      <c r="P54" s="349">
        <v>305000</v>
      </c>
      <c r="Q54" s="457">
        <f t="shared" si="2"/>
        <v>155.21628498727736</v>
      </c>
    </row>
    <row r="55" spans="1:17" ht="12.75">
      <c r="A55" s="36"/>
      <c r="B55" s="30"/>
      <c r="C55" s="120" t="s">
        <v>244</v>
      </c>
      <c r="D55" s="30"/>
      <c r="E55" s="419" t="s">
        <v>186</v>
      </c>
      <c r="F55" s="455" t="s">
        <v>235</v>
      </c>
      <c r="G55" s="321">
        <v>3</v>
      </c>
      <c r="H55" s="526">
        <v>2</v>
      </c>
      <c r="I55" s="323">
        <v>1</v>
      </c>
      <c r="J55" s="515" t="s">
        <v>40</v>
      </c>
      <c r="K55" s="420"/>
      <c r="L55" s="323">
        <v>2</v>
      </c>
      <c r="M55" s="321">
        <v>1965</v>
      </c>
      <c r="N55" s="320">
        <v>329000</v>
      </c>
      <c r="O55" s="242"/>
      <c r="P55" s="320">
        <v>320000</v>
      </c>
      <c r="Q55" s="514">
        <f>SUM(P55/M55)</f>
        <v>162.8498727735369</v>
      </c>
    </row>
    <row r="56" spans="1:17" ht="12.75">
      <c r="A56" s="36"/>
      <c r="B56" s="30"/>
      <c r="C56" s="120" t="s">
        <v>245</v>
      </c>
      <c r="D56" s="30"/>
      <c r="E56" s="419" t="s">
        <v>186</v>
      </c>
      <c r="F56" s="455" t="s">
        <v>199</v>
      </c>
      <c r="G56" s="321">
        <v>3</v>
      </c>
      <c r="H56" s="526" t="s">
        <v>41</v>
      </c>
      <c r="I56" s="323">
        <v>2</v>
      </c>
      <c r="J56" s="515" t="s">
        <v>40</v>
      </c>
      <c r="K56" s="420"/>
      <c r="L56" s="323">
        <v>2</v>
      </c>
      <c r="M56" s="321">
        <v>2716</v>
      </c>
      <c r="N56" s="320">
        <v>339000</v>
      </c>
      <c r="O56" s="242"/>
      <c r="P56" s="320">
        <v>339000</v>
      </c>
      <c r="Q56" s="514">
        <f t="shared" si="2"/>
        <v>124.8159057437408</v>
      </c>
    </row>
    <row r="57" spans="1:17" s="232" customFormat="1" ht="12.75">
      <c r="A57" s="580"/>
      <c r="B57" s="581"/>
      <c r="C57" s="583" t="s">
        <v>240</v>
      </c>
      <c r="D57" s="421"/>
      <c r="E57" s="783" t="s">
        <v>212</v>
      </c>
      <c r="F57" s="784" t="s">
        <v>235</v>
      </c>
      <c r="G57" s="529">
        <v>3</v>
      </c>
      <c r="H57" s="785" t="s">
        <v>39</v>
      </c>
      <c r="I57" s="538">
        <v>2</v>
      </c>
      <c r="J57" s="786" t="s">
        <v>40</v>
      </c>
      <c r="K57" s="531" t="s">
        <v>31</v>
      </c>
      <c r="L57" s="530">
        <v>2</v>
      </c>
      <c r="M57" s="645">
        <v>2716</v>
      </c>
      <c r="N57" s="532">
        <v>375000</v>
      </c>
      <c r="O57" s="646"/>
      <c r="P57" s="532">
        <v>342500</v>
      </c>
      <c r="Q57" s="787">
        <f t="shared" si="2"/>
        <v>126.10456553755523</v>
      </c>
    </row>
    <row r="58" spans="1:17" ht="12.75">
      <c r="A58" s="36"/>
      <c r="B58" s="38"/>
      <c r="C58" s="40" t="s">
        <v>205</v>
      </c>
      <c r="D58" s="20"/>
      <c r="E58" s="314" t="s">
        <v>33</v>
      </c>
      <c r="F58" s="316" t="s">
        <v>199</v>
      </c>
      <c r="G58" s="319">
        <v>3</v>
      </c>
      <c r="H58" s="461" t="s">
        <v>41</v>
      </c>
      <c r="I58" s="318">
        <v>2</v>
      </c>
      <c r="J58" s="313" t="s">
        <v>40</v>
      </c>
      <c r="K58" s="462"/>
      <c r="L58" s="313">
        <v>2</v>
      </c>
      <c r="M58" s="319">
        <v>2716</v>
      </c>
      <c r="N58" s="349">
        <v>369000</v>
      </c>
      <c r="O58" s="322"/>
      <c r="P58" s="349">
        <v>344000</v>
      </c>
      <c r="Q58" s="457">
        <f t="shared" si="2"/>
        <v>126.65684830633285</v>
      </c>
    </row>
    <row r="59" spans="1:17" ht="12.75">
      <c r="A59" s="36"/>
      <c r="B59" s="38"/>
      <c r="C59" s="40" t="s">
        <v>269</v>
      </c>
      <c r="D59" s="20"/>
      <c r="E59" s="314" t="s">
        <v>199</v>
      </c>
      <c r="F59" s="316" t="s">
        <v>260</v>
      </c>
      <c r="G59" s="319">
        <v>3</v>
      </c>
      <c r="H59" s="461" t="s">
        <v>87</v>
      </c>
      <c r="I59" s="318">
        <v>1</v>
      </c>
      <c r="J59" s="313" t="s">
        <v>40</v>
      </c>
      <c r="K59" s="462" t="s">
        <v>28</v>
      </c>
      <c r="L59" s="313">
        <v>2</v>
      </c>
      <c r="M59" s="319">
        <v>1965</v>
      </c>
      <c r="N59" s="349">
        <v>439000</v>
      </c>
      <c r="O59" s="322"/>
      <c r="P59" s="349">
        <v>360000</v>
      </c>
      <c r="Q59" s="457">
        <f t="shared" si="2"/>
        <v>183.206106870229</v>
      </c>
    </row>
    <row r="60" spans="1:17" s="358" customFormat="1" ht="12.75">
      <c r="A60" s="351"/>
      <c r="B60" s="559"/>
      <c r="C60" s="318" t="s">
        <v>99</v>
      </c>
      <c r="D60" s="315"/>
      <c r="E60" s="314" t="s">
        <v>116</v>
      </c>
      <c r="F60" s="316" t="s">
        <v>35</v>
      </c>
      <c r="G60" s="319">
        <v>3</v>
      </c>
      <c r="H60" s="560" t="s">
        <v>87</v>
      </c>
      <c r="I60" s="319">
        <v>1</v>
      </c>
      <c r="J60" s="313" t="s">
        <v>40</v>
      </c>
      <c r="K60" s="561"/>
      <c r="L60" s="313">
        <v>2</v>
      </c>
      <c r="M60" s="318">
        <v>1965</v>
      </c>
      <c r="N60" s="317">
        <v>439000</v>
      </c>
      <c r="O60" s="322"/>
      <c r="P60" s="317">
        <v>425000</v>
      </c>
      <c r="Q60" s="343">
        <f t="shared" si="2"/>
        <v>216.28498727735368</v>
      </c>
    </row>
    <row r="61" spans="1:17" s="358" customFormat="1" ht="12.75">
      <c r="A61" s="351"/>
      <c r="B61" s="559"/>
      <c r="C61" s="318" t="s">
        <v>204</v>
      </c>
      <c r="D61" s="315"/>
      <c r="E61" s="314" t="s">
        <v>170</v>
      </c>
      <c r="F61" s="316" t="s">
        <v>199</v>
      </c>
      <c r="G61" s="319">
        <v>3</v>
      </c>
      <c r="H61" s="560" t="s">
        <v>87</v>
      </c>
      <c r="I61" s="319">
        <v>1</v>
      </c>
      <c r="J61" s="313" t="s">
        <v>40</v>
      </c>
      <c r="K61" s="561"/>
      <c r="L61" s="313">
        <v>2</v>
      </c>
      <c r="M61" s="318">
        <v>1965</v>
      </c>
      <c r="N61" s="317">
        <v>449900</v>
      </c>
      <c r="O61" s="322"/>
      <c r="P61" s="317">
        <v>425000</v>
      </c>
      <c r="Q61" s="343">
        <f t="shared" si="2"/>
        <v>216.28498727735368</v>
      </c>
    </row>
    <row r="62" spans="1:17" s="358" customFormat="1" ht="12.75">
      <c r="A62" s="351"/>
      <c r="B62" s="559"/>
      <c r="C62" s="318" t="s">
        <v>220</v>
      </c>
      <c r="D62" s="315"/>
      <c r="E62" s="314" t="s">
        <v>108</v>
      </c>
      <c r="F62" s="316" t="s">
        <v>212</v>
      </c>
      <c r="G62" s="319">
        <v>3</v>
      </c>
      <c r="H62" s="560" t="s">
        <v>41</v>
      </c>
      <c r="I62" s="319">
        <v>2</v>
      </c>
      <c r="J62" s="313" t="s">
        <v>40</v>
      </c>
      <c r="K62" s="561"/>
      <c r="L62" s="313">
        <v>2</v>
      </c>
      <c r="M62" s="318">
        <v>2470</v>
      </c>
      <c r="N62" s="317">
        <v>475000</v>
      </c>
      <c r="O62" s="322"/>
      <c r="P62" s="317">
        <v>440000</v>
      </c>
      <c r="Q62" s="343">
        <f t="shared" si="2"/>
        <v>178.13765182186233</v>
      </c>
    </row>
    <row r="63" spans="1:17" s="358" customFormat="1" ht="12.75">
      <c r="A63" s="351"/>
      <c r="B63" s="559"/>
      <c r="C63" s="318" t="s">
        <v>99</v>
      </c>
      <c r="D63" s="315"/>
      <c r="E63" s="314" t="s">
        <v>186</v>
      </c>
      <c r="F63" s="316" t="s">
        <v>212</v>
      </c>
      <c r="G63" s="319">
        <v>3</v>
      </c>
      <c r="H63" s="560" t="s">
        <v>87</v>
      </c>
      <c r="I63" s="319">
        <v>1</v>
      </c>
      <c r="J63" s="313" t="s">
        <v>40</v>
      </c>
      <c r="K63" s="561"/>
      <c r="L63" s="313">
        <v>2</v>
      </c>
      <c r="M63" s="318">
        <v>1965</v>
      </c>
      <c r="N63" s="317">
        <v>449000</v>
      </c>
      <c r="O63" s="322"/>
      <c r="P63" s="317">
        <v>445000</v>
      </c>
      <c r="Q63" s="343">
        <f t="shared" si="2"/>
        <v>226.46310432569973</v>
      </c>
    </row>
    <row r="64" spans="1:17" s="358" customFormat="1" ht="12.75">
      <c r="A64" s="351"/>
      <c r="B64" s="363"/>
      <c r="C64" s="120" t="s">
        <v>104</v>
      </c>
      <c r="D64" s="30"/>
      <c r="E64" s="419" t="s">
        <v>116</v>
      </c>
      <c r="F64" s="455" t="s">
        <v>97</v>
      </c>
      <c r="G64" s="816">
        <v>3</v>
      </c>
      <c r="H64" s="817" t="s">
        <v>41</v>
      </c>
      <c r="I64" s="364">
        <v>2</v>
      </c>
      <c r="J64" s="365" t="s">
        <v>40</v>
      </c>
      <c r="K64" s="818"/>
      <c r="L64" s="365">
        <v>2</v>
      </c>
      <c r="M64" s="816">
        <v>2470</v>
      </c>
      <c r="N64" s="320">
        <v>499000</v>
      </c>
      <c r="O64" s="242"/>
      <c r="P64" s="320">
        <v>479000</v>
      </c>
      <c r="Q64" s="514">
        <f t="shared" si="2"/>
        <v>193.92712550607288</v>
      </c>
    </row>
    <row r="65" spans="1:17" s="705" customFormat="1" ht="12.75">
      <c r="A65" s="819"/>
      <c r="B65" s="820"/>
      <c r="C65" s="48" t="s">
        <v>261</v>
      </c>
      <c r="D65" s="25"/>
      <c r="E65" s="206" t="s">
        <v>212</v>
      </c>
      <c r="F65" s="821" t="s">
        <v>260</v>
      </c>
      <c r="G65" s="493">
        <v>3</v>
      </c>
      <c r="H65" s="406" t="s">
        <v>41</v>
      </c>
      <c r="I65" s="352">
        <v>2</v>
      </c>
      <c r="J65" s="356" t="s">
        <v>40</v>
      </c>
      <c r="K65" s="822"/>
      <c r="L65" s="356">
        <v>2</v>
      </c>
      <c r="M65" s="493">
        <v>2716</v>
      </c>
      <c r="N65" s="357">
        <v>549000</v>
      </c>
      <c r="O65" s="209"/>
      <c r="P65" s="357">
        <v>550000</v>
      </c>
      <c r="Q65" s="325">
        <f t="shared" si="2"/>
        <v>202.5036818851252</v>
      </c>
    </row>
    <row r="66" spans="1:18" s="17" customFormat="1" ht="12.75">
      <c r="A66" s="36"/>
      <c r="B66" s="30" t="s">
        <v>24</v>
      </c>
      <c r="C66" s="246"/>
      <c r="D66" s="66">
        <v>2</v>
      </c>
      <c r="E66" s="314" t="s">
        <v>296</v>
      </c>
      <c r="F66" s="501"/>
      <c r="G66" s="718">
        <v>3</v>
      </c>
      <c r="H66" s="319" t="s">
        <v>98</v>
      </c>
      <c r="I66" s="396" t="s">
        <v>49</v>
      </c>
      <c r="J66" s="318" t="s">
        <v>40</v>
      </c>
      <c r="K66" s="417"/>
      <c r="L66" s="318">
        <v>2</v>
      </c>
      <c r="M66" s="396" t="s">
        <v>227</v>
      </c>
      <c r="N66" s="322" t="s">
        <v>283</v>
      </c>
      <c r="O66" s="322" t="s">
        <v>284</v>
      </c>
      <c r="P66" s="350"/>
      <c r="Q66" s="266" t="s">
        <v>335</v>
      </c>
      <c r="R66" s="19"/>
    </row>
    <row r="67" spans="1:254" ht="12.75" hidden="1">
      <c r="A67" s="45"/>
      <c r="B67" s="46"/>
      <c r="C67" s="46"/>
      <c r="D67" s="46"/>
      <c r="E67" s="197"/>
      <c r="F67" s="197"/>
      <c r="G67" s="157">
        <v>3</v>
      </c>
      <c r="H67" s="862" t="s">
        <v>41</v>
      </c>
      <c r="I67" s="161">
        <v>2</v>
      </c>
      <c r="J67" s="160" t="s">
        <v>27</v>
      </c>
      <c r="K67" s="305"/>
      <c r="L67" s="160">
        <v>2</v>
      </c>
      <c r="M67" s="304" t="s">
        <v>51</v>
      </c>
      <c r="N67" s="162">
        <v>349000</v>
      </c>
      <c r="O67" s="162">
        <v>349000</v>
      </c>
      <c r="P67" s="409">
        <v>349990</v>
      </c>
      <c r="Q67" s="247" t="e">
        <f>SUM(#REF!/#REF!)</f>
        <v>#REF!</v>
      </c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</row>
    <row r="68" spans="1:254" ht="12.75" hidden="1">
      <c r="A68" s="45"/>
      <c r="B68" s="30"/>
      <c r="C68" s="64"/>
      <c r="D68" s="30"/>
      <c r="E68" s="120" t="s">
        <v>42</v>
      </c>
      <c r="F68" s="302" t="s">
        <v>35</v>
      </c>
      <c r="G68" s="863">
        <v>3</v>
      </c>
      <c r="H68" s="864" t="s">
        <v>39</v>
      </c>
      <c r="I68" s="158">
        <v>2</v>
      </c>
      <c r="J68" s="159" t="s">
        <v>40</v>
      </c>
      <c r="K68" s="301" t="s">
        <v>28</v>
      </c>
      <c r="L68" s="159">
        <v>2</v>
      </c>
      <c r="M68" s="163">
        <v>2450</v>
      </c>
      <c r="N68" s="164">
        <v>395000</v>
      </c>
      <c r="O68" s="164">
        <v>395000</v>
      </c>
      <c r="P68" s="410">
        <v>395000</v>
      </c>
      <c r="Q68" s="408">
        <v>135.92</v>
      </c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</row>
    <row r="69" spans="1:254" ht="12.75">
      <c r="A69" s="45"/>
      <c r="B69" s="46" t="s">
        <v>25</v>
      </c>
      <c r="C69" s="82"/>
      <c r="D69" s="55"/>
      <c r="E69" s="81"/>
      <c r="F69" s="306"/>
      <c r="G69" s="48"/>
      <c r="H69" s="81"/>
      <c r="I69" s="49"/>
      <c r="J69" s="48"/>
      <c r="K69" s="24"/>
      <c r="L69" s="48"/>
      <c r="M69" s="59"/>
      <c r="N69" s="307"/>
      <c r="O69" s="307"/>
      <c r="P69" s="154"/>
      <c r="Q69" s="3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</row>
    <row r="70" spans="1:254" ht="12.75">
      <c r="A70" s="36"/>
      <c r="B70" s="259" t="s">
        <v>26</v>
      </c>
      <c r="C70" s="453" t="s">
        <v>285</v>
      </c>
      <c r="D70" s="259"/>
      <c r="E70" s="660"/>
      <c r="F70" s="865"/>
      <c r="G70" s="866">
        <v>3</v>
      </c>
      <c r="H70" s="867">
        <v>2</v>
      </c>
      <c r="I70" s="868">
        <v>1</v>
      </c>
      <c r="J70" s="869" t="s">
        <v>40</v>
      </c>
      <c r="K70" s="870" t="s">
        <v>31</v>
      </c>
      <c r="L70" s="869">
        <v>2</v>
      </c>
      <c r="M70" s="871">
        <v>1965</v>
      </c>
      <c r="N70" s="736" t="s">
        <v>286</v>
      </c>
      <c r="O70" s="736">
        <v>449000</v>
      </c>
      <c r="P70" s="736"/>
      <c r="Q70" s="872">
        <v>228.5</v>
      </c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</row>
    <row r="71" spans="1:254" ht="13.5" thickBot="1">
      <c r="A71" s="52"/>
      <c r="B71" s="33"/>
      <c r="C71" s="218"/>
      <c r="D71" s="33">
        <v>2</v>
      </c>
      <c r="E71" s="873"/>
      <c r="F71" s="874"/>
      <c r="G71" s="875">
        <v>3</v>
      </c>
      <c r="H71" s="876"/>
      <c r="I71" s="877" t="s">
        <v>98</v>
      </c>
      <c r="J71" s="878"/>
      <c r="K71" s="879"/>
      <c r="L71" s="880">
        <v>2</v>
      </c>
      <c r="M71" s="881" t="s">
        <v>287</v>
      </c>
      <c r="N71" s="882" t="s">
        <v>288</v>
      </c>
      <c r="O71" s="882" t="s">
        <v>288</v>
      </c>
      <c r="P71" s="882"/>
      <c r="Q71" s="883" t="s">
        <v>289</v>
      </c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</row>
    <row r="72" spans="1:17" ht="12.75" hidden="1">
      <c r="A72" s="200"/>
      <c r="B72" s="46"/>
      <c r="C72" s="46"/>
      <c r="D72" s="175"/>
      <c r="E72" s="38" t="s">
        <v>45</v>
      </c>
      <c r="F72" s="60" t="s">
        <v>46</v>
      </c>
      <c r="G72" s="65">
        <v>5</v>
      </c>
      <c r="H72" s="72" t="s">
        <v>47</v>
      </c>
      <c r="I72" s="4">
        <v>2</v>
      </c>
      <c r="J72" s="71" t="s">
        <v>27</v>
      </c>
      <c r="K72" s="73" t="s">
        <v>34</v>
      </c>
      <c r="L72" s="73" t="s">
        <v>34</v>
      </c>
      <c r="M72" s="4">
        <v>3</v>
      </c>
      <c r="N72" s="71">
        <v>7048</v>
      </c>
      <c r="O72" s="93">
        <v>5950000</v>
      </c>
      <c r="P72" s="93">
        <v>5500000</v>
      </c>
      <c r="Q72" s="44"/>
    </row>
    <row r="73" spans="1:17" ht="12.75">
      <c r="A73" s="45" t="s">
        <v>43</v>
      </c>
      <c r="B73" s="38" t="s">
        <v>19</v>
      </c>
      <c r="C73" s="30" t="s">
        <v>193</v>
      </c>
      <c r="D73" s="639">
        <v>3</v>
      </c>
      <c r="E73" s="552" t="s">
        <v>194</v>
      </c>
      <c r="F73" s="56" t="s">
        <v>186</v>
      </c>
      <c r="G73" s="115" t="s">
        <v>80</v>
      </c>
      <c r="H73" s="251" t="s">
        <v>44</v>
      </c>
      <c r="I73" s="640">
        <v>2</v>
      </c>
      <c r="J73" s="59" t="s">
        <v>27</v>
      </c>
      <c r="K73" s="50" t="s">
        <v>67</v>
      </c>
      <c r="L73" s="640">
        <v>5</v>
      </c>
      <c r="M73" s="658">
        <v>5276</v>
      </c>
      <c r="N73" s="267">
        <v>2850000</v>
      </c>
      <c r="O73" s="267"/>
      <c r="P73" s="659">
        <v>1535000</v>
      </c>
      <c r="Q73" s="131">
        <f>SUM(P73/M73)</f>
        <v>290.9401061410159</v>
      </c>
    </row>
    <row r="74" spans="1:17" ht="12.75">
      <c r="A74" s="200"/>
      <c r="B74" s="38"/>
      <c r="C74" s="30" t="s">
        <v>198</v>
      </c>
      <c r="D74" s="639"/>
      <c r="E74" s="660" t="s">
        <v>194</v>
      </c>
      <c r="F74" s="518" t="s">
        <v>186</v>
      </c>
      <c r="G74" s="661">
        <v>5</v>
      </c>
      <c r="H74" s="662" t="s">
        <v>92</v>
      </c>
      <c r="I74" s="663">
        <v>2</v>
      </c>
      <c r="J74" s="663" t="s">
        <v>27</v>
      </c>
      <c r="K74" s="664" t="s">
        <v>28</v>
      </c>
      <c r="L74" s="663">
        <v>3</v>
      </c>
      <c r="M74" s="665">
        <v>6306</v>
      </c>
      <c r="N74" s="666">
        <v>2650000</v>
      </c>
      <c r="O74" s="667"/>
      <c r="P74" s="668">
        <v>2175000</v>
      </c>
      <c r="Q74" s="131">
        <f>SUM(P74/M74)</f>
        <v>344.9096098953378</v>
      </c>
    </row>
    <row r="75" spans="1:17" ht="12.75">
      <c r="A75" s="200"/>
      <c r="B75" s="55"/>
      <c r="C75" s="737" t="s">
        <v>45</v>
      </c>
      <c r="D75" s="180"/>
      <c r="E75" s="205" t="s">
        <v>170</v>
      </c>
      <c r="F75" s="303" t="s">
        <v>186</v>
      </c>
      <c r="G75" s="205">
        <v>7</v>
      </c>
      <c r="H75" s="181" t="s">
        <v>105</v>
      </c>
      <c r="I75" s="182">
        <v>2</v>
      </c>
      <c r="J75" s="180" t="s">
        <v>27</v>
      </c>
      <c r="K75" s="262" t="s">
        <v>67</v>
      </c>
      <c r="L75" s="303" t="s">
        <v>87</v>
      </c>
      <c r="M75" s="205">
        <v>6320</v>
      </c>
      <c r="N75" s="263">
        <v>3999000</v>
      </c>
      <c r="O75" s="261"/>
      <c r="P75" s="183">
        <v>3500000</v>
      </c>
      <c r="Q75" s="247">
        <f>SUM(P75/M75)</f>
        <v>553.7974683544304</v>
      </c>
    </row>
    <row r="76" spans="1:17" ht="12.75">
      <c r="A76" s="45"/>
      <c r="B76" s="38" t="s">
        <v>24</v>
      </c>
      <c r="C76" s="119"/>
      <c r="D76" s="66"/>
      <c r="E76" s="503"/>
      <c r="F76" s="507"/>
      <c r="G76" s="504"/>
      <c r="H76" s="536"/>
      <c r="I76" s="463"/>
      <c r="J76" s="537"/>
      <c r="K76" s="513"/>
      <c r="L76" s="508"/>
      <c r="M76" s="504"/>
      <c r="N76" s="509"/>
      <c r="O76" s="505"/>
      <c r="P76" s="510"/>
      <c r="Q76" s="506"/>
    </row>
    <row r="77" spans="1:17" ht="12.75">
      <c r="A77" s="45"/>
      <c r="B77" s="46" t="s">
        <v>25</v>
      </c>
      <c r="C77" s="46"/>
      <c r="D77" s="46"/>
      <c r="E77" s="99"/>
      <c r="F77" s="48"/>
      <c r="G77" s="85"/>
      <c r="H77" s="85"/>
      <c r="I77" s="49"/>
      <c r="J77" s="48"/>
      <c r="K77" s="172"/>
      <c r="L77" s="81"/>
      <c r="M77" s="173"/>
      <c r="N77" s="116"/>
      <c r="O77" s="116"/>
      <c r="P77" s="184"/>
      <c r="Q77" s="81"/>
    </row>
    <row r="78" spans="1:17" s="191" customFormat="1" ht="13.5" thickBot="1">
      <c r="A78" s="196"/>
      <c r="B78" s="597" t="s">
        <v>26</v>
      </c>
      <c r="C78" s="598"/>
      <c r="D78" s="597"/>
      <c r="E78" s="599"/>
      <c r="F78" s="600"/>
      <c r="G78" s="601"/>
      <c r="H78" s="602"/>
      <c r="I78" s="598"/>
      <c r="J78" s="603"/>
      <c r="K78" s="604"/>
      <c r="L78" s="602"/>
      <c r="M78" s="601"/>
      <c r="N78" s="605"/>
      <c r="O78" s="605"/>
      <c r="P78" s="606"/>
      <c r="Q78" s="607"/>
    </row>
    <row r="79" spans="1:17" s="191" customFormat="1" ht="12.75">
      <c r="A79" s="351" t="s">
        <v>52</v>
      </c>
      <c r="B79" s="38" t="s">
        <v>19</v>
      </c>
      <c r="C79" s="610" t="s">
        <v>187</v>
      </c>
      <c r="D79" s="312">
        <v>5</v>
      </c>
      <c r="E79" s="334" t="s">
        <v>140</v>
      </c>
      <c r="F79" s="375" t="s">
        <v>186</v>
      </c>
      <c r="G79" s="372">
        <v>4</v>
      </c>
      <c r="H79" s="557" t="s">
        <v>53</v>
      </c>
      <c r="I79" s="610">
        <v>1</v>
      </c>
      <c r="J79" s="558" t="s">
        <v>27</v>
      </c>
      <c r="K79" s="440"/>
      <c r="L79" s="338">
        <v>2</v>
      </c>
      <c r="M79" s="334">
        <v>3446</v>
      </c>
      <c r="N79" s="373">
        <v>959000</v>
      </c>
      <c r="O79" s="228"/>
      <c r="P79" s="395">
        <v>860000</v>
      </c>
      <c r="Q79" s="426">
        <f>SUM(P79/M79)</f>
        <v>249.56471271038885</v>
      </c>
    </row>
    <row r="80" spans="1:17" s="191" customFormat="1" ht="12.75">
      <c r="A80" s="351"/>
      <c r="B80" s="38"/>
      <c r="C80" s="610" t="s">
        <v>163</v>
      </c>
      <c r="D80" s="264"/>
      <c r="E80" s="334" t="s">
        <v>140</v>
      </c>
      <c r="F80" s="375" t="s">
        <v>97</v>
      </c>
      <c r="G80" s="334">
        <v>4</v>
      </c>
      <c r="H80" s="337" t="s">
        <v>53</v>
      </c>
      <c r="I80" s="335">
        <v>1</v>
      </c>
      <c r="J80" s="341" t="s">
        <v>27</v>
      </c>
      <c r="K80" s="440" t="s">
        <v>31</v>
      </c>
      <c r="L80" s="337">
        <v>2</v>
      </c>
      <c r="M80" s="334">
        <v>3410</v>
      </c>
      <c r="N80" s="373">
        <v>999000</v>
      </c>
      <c r="O80" s="228"/>
      <c r="P80" s="395">
        <v>950000</v>
      </c>
      <c r="Q80" s="266">
        <f>SUM(P80/M80)</f>
        <v>278.5923753665689</v>
      </c>
    </row>
    <row r="81" spans="1:19" ht="15.75" customHeight="1">
      <c r="A81" s="351"/>
      <c r="B81" s="38"/>
      <c r="C81" s="611" t="s">
        <v>145</v>
      </c>
      <c r="D81" s="30"/>
      <c r="E81" s="612" t="s">
        <v>125</v>
      </c>
      <c r="F81" s="20" t="s">
        <v>30</v>
      </c>
      <c r="G81" s="40">
        <v>4</v>
      </c>
      <c r="H81" s="70" t="s">
        <v>53</v>
      </c>
      <c r="I81" s="40">
        <v>1</v>
      </c>
      <c r="J81" s="65" t="s">
        <v>27</v>
      </c>
      <c r="K81" s="492" t="s">
        <v>31</v>
      </c>
      <c r="L81" s="40">
        <v>2</v>
      </c>
      <c r="M81" s="20">
        <v>3410</v>
      </c>
      <c r="N81" s="322">
        <v>1149000</v>
      </c>
      <c r="O81" s="20"/>
      <c r="P81" s="350">
        <v>965000</v>
      </c>
      <c r="Q81" s="266">
        <f>SUM(P81/M81)</f>
        <v>282.99120234604106</v>
      </c>
      <c r="R81" s="2"/>
      <c r="S81" s="2"/>
    </row>
    <row r="82" spans="1:17" s="358" customFormat="1" ht="12.75">
      <c r="A82" s="351"/>
      <c r="B82" s="559"/>
      <c r="C82" s="318" t="s">
        <v>124</v>
      </c>
      <c r="D82" s="315"/>
      <c r="E82" s="314" t="s">
        <v>125</v>
      </c>
      <c r="F82" s="560" t="s">
        <v>30</v>
      </c>
      <c r="G82" s="319">
        <v>4</v>
      </c>
      <c r="H82" s="461" t="s">
        <v>44</v>
      </c>
      <c r="I82" s="318">
        <v>2</v>
      </c>
      <c r="J82" s="697" t="s">
        <v>27</v>
      </c>
      <c r="K82" s="698" t="s">
        <v>31</v>
      </c>
      <c r="L82" s="318">
        <v>3</v>
      </c>
      <c r="M82" s="461">
        <v>3945</v>
      </c>
      <c r="N82" s="322">
        <v>1149900</v>
      </c>
      <c r="O82" s="349"/>
      <c r="P82" s="699">
        <v>975000</v>
      </c>
      <c r="Q82" s="457">
        <f>SUM(P82/M82)</f>
        <v>247.14828897338404</v>
      </c>
    </row>
    <row r="83" spans="1:17" s="358" customFormat="1" ht="12.75">
      <c r="A83" s="351"/>
      <c r="B83" s="489"/>
      <c r="C83" s="352" t="s">
        <v>208</v>
      </c>
      <c r="D83" s="353"/>
      <c r="E83" s="354"/>
      <c r="F83" s="355" t="s">
        <v>199</v>
      </c>
      <c r="G83" s="493">
        <v>4</v>
      </c>
      <c r="H83" s="406" t="s">
        <v>53</v>
      </c>
      <c r="I83" s="352">
        <v>1</v>
      </c>
      <c r="J83" s="356" t="s">
        <v>27</v>
      </c>
      <c r="K83" s="700"/>
      <c r="L83" s="356">
        <v>2</v>
      </c>
      <c r="M83" s="493">
        <v>3446</v>
      </c>
      <c r="N83" s="357"/>
      <c r="O83" s="490"/>
      <c r="P83" s="324">
        <v>1275000</v>
      </c>
      <c r="Q83" s="333">
        <f>SUM(P83/M83)</f>
        <v>369.9941961694719</v>
      </c>
    </row>
    <row r="84" spans="1:17" ht="12.75">
      <c r="A84" s="45"/>
      <c r="B84" s="30" t="s">
        <v>24</v>
      </c>
      <c r="C84" s="246"/>
      <c r="D84" s="66"/>
      <c r="E84" s="337"/>
      <c r="F84" s="440"/>
      <c r="G84" s="523"/>
      <c r="H84" s="334"/>
      <c r="I84" s="337"/>
      <c r="J84" s="335"/>
      <c r="K84" s="488"/>
      <c r="L84" s="334"/>
      <c r="M84" s="337"/>
      <c r="N84" s="228"/>
      <c r="O84" s="373"/>
      <c r="P84" s="228"/>
      <c r="Q84" s="343"/>
    </row>
    <row r="85" spans="1:17" ht="12.75">
      <c r="A85" s="200"/>
      <c r="B85" s="46" t="s">
        <v>25</v>
      </c>
      <c r="C85" s="157"/>
      <c r="D85" s="442"/>
      <c r="E85" s="223"/>
      <c r="F85" s="443"/>
      <c r="G85" s="223"/>
      <c r="H85" s="193"/>
      <c r="I85" s="223"/>
      <c r="J85" s="174"/>
      <c r="K85" s="248"/>
      <c r="L85" s="193"/>
      <c r="M85" s="223"/>
      <c r="N85" s="225"/>
      <c r="O85" s="210"/>
      <c r="P85" s="225"/>
      <c r="Q85" s="325"/>
    </row>
    <row r="86" spans="1:17" ht="12.75" hidden="1">
      <c r="A86" s="200"/>
      <c r="B86" s="30" t="s">
        <v>26</v>
      </c>
      <c r="C86" s="38"/>
      <c r="D86" s="30"/>
      <c r="E86" s="114" t="s">
        <v>46</v>
      </c>
      <c r="F86" s="20"/>
      <c r="G86" s="30">
        <v>4</v>
      </c>
      <c r="H86" s="70" t="s">
        <v>53</v>
      </c>
      <c r="I86" s="40">
        <v>1</v>
      </c>
      <c r="J86" s="20" t="s">
        <v>27</v>
      </c>
      <c r="K86" s="41"/>
      <c r="L86" s="20">
        <v>2</v>
      </c>
      <c r="M86" s="40">
        <v>3449</v>
      </c>
      <c r="N86" s="43">
        <v>795000</v>
      </c>
      <c r="O86" s="42">
        <v>675000</v>
      </c>
      <c r="P86" s="42"/>
      <c r="Q86" s="249" t="s">
        <v>95</v>
      </c>
    </row>
    <row r="87" spans="1:17" ht="12.75" hidden="1">
      <c r="A87" s="200"/>
      <c r="B87" s="30"/>
      <c r="C87" s="30"/>
      <c r="D87" s="30"/>
      <c r="E87" s="98" t="s">
        <v>54</v>
      </c>
      <c r="F87" s="40"/>
      <c r="G87" s="20">
        <v>4</v>
      </c>
      <c r="H87" s="97" t="s">
        <v>53</v>
      </c>
      <c r="I87" s="20">
        <v>1</v>
      </c>
      <c r="J87" s="40" t="s">
        <v>27</v>
      </c>
      <c r="K87" s="19"/>
      <c r="L87" s="40">
        <v>2</v>
      </c>
      <c r="M87" s="20">
        <v>3902</v>
      </c>
      <c r="N87" s="95">
        <v>850000</v>
      </c>
      <c r="O87" s="94">
        <v>850000</v>
      </c>
      <c r="P87" s="73"/>
      <c r="Q87" s="86">
        <f>SUM(O86/M86)</f>
        <v>195.70890113076254</v>
      </c>
    </row>
    <row r="88" spans="1:17" ht="13.5" thickBot="1">
      <c r="A88" s="282"/>
      <c r="B88" s="33" t="s">
        <v>26</v>
      </c>
      <c r="C88" s="218"/>
      <c r="D88" s="34"/>
      <c r="E88" s="384"/>
      <c r="F88" s="385"/>
      <c r="G88" s="386"/>
      <c r="H88" s="387"/>
      <c r="I88" s="388"/>
      <c r="J88" s="389"/>
      <c r="K88" s="390"/>
      <c r="L88" s="415"/>
      <c r="M88" s="387"/>
      <c r="N88" s="391"/>
      <c r="O88" s="391"/>
      <c r="P88" s="283"/>
      <c r="Q88" s="623"/>
    </row>
    <row r="89" spans="1:17" ht="12.75">
      <c r="A89" s="416"/>
      <c r="B89" s="66"/>
      <c r="C89" s="120"/>
      <c r="D89" s="66"/>
      <c r="E89" s="521"/>
      <c r="F89" s="316"/>
      <c r="G89" s="396"/>
      <c r="H89" s="396"/>
      <c r="I89" s="313"/>
      <c r="J89" s="313"/>
      <c r="K89" s="417"/>
      <c r="L89" s="396"/>
      <c r="M89" s="396"/>
      <c r="N89" s="349"/>
      <c r="O89" s="349"/>
      <c r="P89" s="317"/>
      <c r="Q89" s="418"/>
    </row>
    <row r="90" spans="1:17" ht="12.75">
      <c r="A90" s="416"/>
      <c r="B90" s="66"/>
      <c r="C90" s="120"/>
      <c r="D90" s="66"/>
      <c r="E90" s="521"/>
      <c r="F90" s="316"/>
      <c r="G90" s="396"/>
      <c r="H90" s="396"/>
      <c r="I90" s="313"/>
      <c r="J90" s="313"/>
      <c r="K90" s="417"/>
      <c r="L90" s="396"/>
      <c r="M90" s="396"/>
      <c r="N90" s="349"/>
      <c r="O90" s="349"/>
      <c r="P90" s="317"/>
      <c r="Q90" s="418"/>
    </row>
    <row r="91" spans="1:17" ht="12.75">
      <c r="A91" s="416"/>
      <c r="B91" s="66"/>
      <c r="C91" s="120"/>
      <c r="D91" s="66"/>
      <c r="E91" s="521"/>
      <c r="F91" s="316"/>
      <c r="G91" s="396"/>
      <c r="H91" s="396"/>
      <c r="I91" s="313"/>
      <c r="J91" s="313"/>
      <c r="K91" s="417"/>
      <c r="L91" s="396"/>
      <c r="M91" s="396"/>
      <c r="N91" s="349"/>
      <c r="O91" s="349"/>
      <c r="P91" s="317"/>
      <c r="Q91" s="418"/>
    </row>
    <row r="92" spans="1:17" ht="20.25">
      <c r="A92" s="1" t="s">
        <v>71</v>
      </c>
      <c r="B92" s="2"/>
      <c r="C92" s="2"/>
      <c r="D92" s="2"/>
      <c r="E92" s="2"/>
      <c r="F92" s="3"/>
      <c r="G92" s="3"/>
      <c r="H92" s="70"/>
      <c r="I92" s="3"/>
      <c r="J92" s="3"/>
      <c r="K92" s="3"/>
      <c r="M92" s="4"/>
      <c r="N92" s="3" t="s">
        <v>73</v>
      </c>
      <c r="O92" s="170" t="s">
        <v>76</v>
      </c>
      <c r="P92" s="88"/>
      <c r="Q92" s="170" t="s">
        <v>75</v>
      </c>
    </row>
    <row r="93" spans="1:16" ht="18">
      <c r="A93" s="108" t="s">
        <v>273</v>
      </c>
      <c r="B93" s="2"/>
      <c r="C93" s="2"/>
      <c r="D93" s="2"/>
      <c r="E93" s="2"/>
      <c r="F93" s="3"/>
      <c r="G93" s="3"/>
      <c r="H93" s="4"/>
      <c r="I93" s="3"/>
      <c r="J93" s="3"/>
      <c r="K93" s="3"/>
      <c r="M93" s="4"/>
      <c r="N93" s="3"/>
      <c r="P93" s="87" t="s">
        <v>88</v>
      </c>
    </row>
    <row r="94" spans="1:16" ht="18">
      <c r="A94" s="229" t="s">
        <v>274</v>
      </c>
      <c r="B94" s="2"/>
      <c r="C94" s="2"/>
      <c r="D94" s="2"/>
      <c r="E94" s="2"/>
      <c r="F94" s="3"/>
      <c r="G94" s="3"/>
      <c r="H94" s="4"/>
      <c r="I94" s="3"/>
      <c r="J94" s="3"/>
      <c r="K94" s="3"/>
      <c r="M94" s="4"/>
      <c r="N94" s="3"/>
      <c r="O94" s="171" t="s">
        <v>77</v>
      </c>
      <c r="P94" s="171"/>
    </row>
    <row r="95" spans="1:15" ht="12.75">
      <c r="A95" s="5"/>
      <c r="B95" s="2"/>
      <c r="C95" s="2"/>
      <c r="D95" s="2"/>
      <c r="E95" s="2"/>
      <c r="F95" s="3"/>
      <c r="G95" s="3"/>
      <c r="H95" s="4"/>
      <c r="I95" s="3"/>
      <c r="J95" s="3"/>
      <c r="K95" s="3"/>
      <c r="M95" s="107"/>
      <c r="N95" s="3" t="s">
        <v>74</v>
      </c>
      <c r="O95" s="169" t="s">
        <v>78</v>
      </c>
    </row>
    <row r="96" spans="1:15" ht="12.75">
      <c r="A96" s="5"/>
      <c r="B96" s="2"/>
      <c r="C96" s="2"/>
      <c r="D96" s="2"/>
      <c r="E96" s="2"/>
      <c r="F96" s="3"/>
      <c r="G96" s="3"/>
      <c r="H96" s="4"/>
      <c r="I96" s="3"/>
      <c r="J96" s="3"/>
      <c r="K96" s="3"/>
      <c r="M96" s="4"/>
      <c r="N96" s="3"/>
      <c r="O96" s="222" t="s">
        <v>275</v>
      </c>
    </row>
    <row r="97" spans="1:14" ht="8.25" customHeight="1">
      <c r="A97" s="5"/>
      <c r="B97" s="2"/>
      <c r="C97" s="2"/>
      <c r="D97" s="2"/>
      <c r="E97" s="2"/>
      <c r="F97" s="3"/>
      <c r="G97" s="3"/>
      <c r="H97" s="4"/>
      <c r="I97" s="3"/>
      <c r="J97" s="3"/>
      <c r="K97" s="3"/>
      <c r="M97" s="4"/>
      <c r="N97" s="3"/>
    </row>
    <row r="98" spans="1:16" s="138" customFormat="1" ht="15">
      <c r="A98" s="138" t="s">
        <v>69</v>
      </c>
      <c r="B98" s="139"/>
      <c r="C98" s="139"/>
      <c r="D98" s="139"/>
      <c r="E98" s="139"/>
      <c r="F98" s="139"/>
      <c r="G98" s="139"/>
      <c r="H98" s="4"/>
      <c r="I98" s="139"/>
      <c r="J98" s="139"/>
      <c r="K98" s="139"/>
      <c r="M98" s="140"/>
      <c r="N98" s="139"/>
      <c r="O98" s="141"/>
      <c r="P98" s="141"/>
    </row>
    <row r="99" spans="1:16" s="138" customFormat="1" ht="15">
      <c r="A99" s="138" t="s">
        <v>70</v>
      </c>
      <c r="B99" s="139"/>
      <c r="C99" s="139"/>
      <c r="D99" s="139"/>
      <c r="E99" s="139"/>
      <c r="F99" s="139"/>
      <c r="G99" s="142"/>
      <c r="H99" s="140"/>
      <c r="I99" s="142"/>
      <c r="J99" s="142"/>
      <c r="K99" s="142"/>
      <c r="L99" s="144"/>
      <c r="M99" s="143"/>
      <c r="N99" s="142"/>
      <c r="O99" s="141"/>
      <c r="P99" s="141"/>
    </row>
    <row r="100" spans="1:16" s="147" customFormat="1" ht="12.75" customHeight="1">
      <c r="A100" s="138" t="s">
        <v>86</v>
      </c>
      <c r="B100" s="139"/>
      <c r="C100" s="139"/>
      <c r="D100" s="139"/>
      <c r="E100" s="139"/>
      <c r="F100" s="145"/>
      <c r="G100" s="145"/>
      <c r="H100" s="143"/>
      <c r="I100" s="145"/>
      <c r="J100" s="145"/>
      <c r="K100" s="145"/>
      <c r="M100" s="146"/>
      <c r="N100" s="145"/>
      <c r="O100" s="148"/>
      <c r="P100" s="148"/>
    </row>
    <row r="101" spans="1:14" ht="7.5" customHeight="1">
      <c r="A101" s="109"/>
      <c r="B101" s="2"/>
      <c r="C101" s="2"/>
      <c r="D101" s="2"/>
      <c r="E101" s="2"/>
      <c r="F101" s="3"/>
      <c r="G101" s="3"/>
      <c r="H101" s="146"/>
      <c r="I101" s="3"/>
      <c r="J101" s="3"/>
      <c r="K101" s="3"/>
      <c r="M101" s="4"/>
      <c r="N101" s="3"/>
    </row>
    <row r="102" spans="1:16" s="17" customFormat="1" ht="13.5" customHeight="1">
      <c r="A102" s="17" t="s">
        <v>277</v>
      </c>
      <c r="B102" s="2"/>
      <c r="C102" s="2"/>
      <c r="D102" s="2"/>
      <c r="E102" s="2"/>
      <c r="F102" s="149"/>
      <c r="G102" s="149"/>
      <c r="H102" s="4"/>
      <c r="I102" s="149"/>
      <c r="J102" s="149"/>
      <c r="K102" s="149"/>
      <c r="M102" s="20"/>
      <c r="N102" s="149"/>
      <c r="O102" s="150"/>
      <c r="P102" s="150"/>
    </row>
    <row r="103" spans="1:16" s="17" customFormat="1" ht="12.75">
      <c r="A103" s="17" t="s">
        <v>276</v>
      </c>
      <c r="B103" s="2"/>
      <c r="C103" s="2"/>
      <c r="D103" s="2"/>
      <c r="E103" s="2"/>
      <c r="F103" s="149"/>
      <c r="G103" s="149"/>
      <c r="H103" s="20"/>
      <c r="I103" s="149"/>
      <c r="J103" s="149"/>
      <c r="K103" s="149"/>
      <c r="M103" s="20"/>
      <c r="N103" s="149"/>
      <c r="O103" s="150"/>
      <c r="P103" s="150"/>
    </row>
    <row r="104" spans="1:17" s="17" customFormat="1" ht="12.75" customHeight="1">
      <c r="A104" s="17" t="s">
        <v>226</v>
      </c>
      <c r="B104" s="2"/>
      <c r="C104" s="2"/>
      <c r="D104" s="2"/>
      <c r="E104" s="2"/>
      <c r="F104" s="149"/>
      <c r="G104" s="20"/>
      <c r="H104" s="20"/>
      <c r="I104" s="20"/>
      <c r="J104" s="20"/>
      <c r="K104" s="20"/>
      <c r="L104" s="19"/>
      <c r="M104" s="20"/>
      <c r="N104" s="149"/>
      <c r="O104" s="150"/>
      <c r="P104" s="165"/>
      <c r="Q104" s="19"/>
    </row>
    <row r="105" spans="2:17" s="17" customFormat="1" ht="12.75" customHeight="1" thickBot="1">
      <c r="B105" s="2"/>
      <c r="C105" s="2"/>
      <c r="D105" s="2"/>
      <c r="E105" s="2"/>
      <c r="F105" s="149"/>
      <c r="G105" s="20"/>
      <c r="H105" s="62"/>
      <c r="I105" s="20"/>
      <c r="J105" s="20"/>
      <c r="K105" s="20"/>
      <c r="L105" s="19"/>
      <c r="M105" s="20"/>
      <c r="N105" s="149"/>
      <c r="O105" s="150"/>
      <c r="P105" s="165"/>
      <c r="Q105" s="19"/>
    </row>
    <row r="106" spans="1:19" ht="13.5" customHeight="1">
      <c r="A106" s="32" t="s">
        <v>4</v>
      </c>
      <c r="B106" s="29" t="s">
        <v>5</v>
      </c>
      <c r="C106" s="32" t="s">
        <v>79</v>
      </c>
      <c r="D106" s="31" t="s">
        <v>66</v>
      </c>
      <c r="E106" s="32" t="s">
        <v>6</v>
      </c>
      <c r="F106" s="31" t="s">
        <v>6</v>
      </c>
      <c r="G106" s="32" t="s">
        <v>7</v>
      </c>
      <c r="H106" s="64" t="s">
        <v>8</v>
      </c>
      <c r="I106" s="31" t="s">
        <v>9</v>
      </c>
      <c r="J106" s="29" t="s">
        <v>10</v>
      </c>
      <c r="K106" s="29" t="s">
        <v>11</v>
      </c>
      <c r="L106" s="32" t="s">
        <v>12</v>
      </c>
      <c r="M106" s="29" t="s">
        <v>13</v>
      </c>
      <c r="N106" s="32" t="s">
        <v>14</v>
      </c>
      <c r="O106" s="32" t="s">
        <v>15</v>
      </c>
      <c r="P106" s="167" t="s">
        <v>16</v>
      </c>
      <c r="Q106" s="32" t="s">
        <v>17</v>
      </c>
      <c r="R106" s="2"/>
      <c r="S106" s="2"/>
    </row>
    <row r="107" spans="1:19" ht="13.5" thickBot="1">
      <c r="A107" s="63"/>
      <c r="B107" s="34"/>
      <c r="C107" s="33"/>
      <c r="D107" s="28" t="s">
        <v>48</v>
      </c>
      <c r="E107" s="33" t="s">
        <v>18</v>
      </c>
      <c r="F107" s="28" t="s">
        <v>19</v>
      </c>
      <c r="G107" s="33"/>
      <c r="H107" s="35" t="s">
        <v>20</v>
      </c>
      <c r="I107" s="35"/>
      <c r="J107" s="35"/>
      <c r="K107" s="28"/>
      <c r="L107" s="33"/>
      <c r="M107" s="28" t="s">
        <v>21</v>
      </c>
      <c r="N107" s="33" t="s">
        <v>22</v>
      </c>
      <c r="O107" s="34" t="s">
        <v>22</v>
      </c>
      <c r="P107" s="33"/>
      <c r="Q107" s="35" t="s">
        <v>21</v>
      </c>
      <c r="R107" s="2"/>
      <c r="S107" s="2"/>
    </row>
    <row r="108" spans="1:17" s="290" customFormat="1" ht="12.75">
      <c r="A108" s="289" t="s">
        <v>91</v>
      </c>
      <c r="B108" s="527" t="s">
        <v>19</v>
      </c>
      <c r="C108" s="534" t="s">
        <v>122</v>
      </c>
      <c r="D108" s="528">
        <v>5</v>
      </c>
      <c r="E108" s="722" t="s">
        <v>94</v>
      </c>
      <c r="F108" s="723" t="s">
        <v>33</v>
      </c>
      <c r="G108" s="724">
        <v>5</v>
      </c>
      <c r="H108" s="725" t="s">
        <v>123</v>
      </c>
      <c r="I108" s="726">
        <v>2</v>
      </c>
      <c r="J108" s="727" t="s">
        <v>27</v>
      </c>
      <c r="K108" s="728" t="s">
        <v>28</v>
      </c>
      <c r="L108" s="727">
        <v>3</v>
      </c>
      <c r="M108" s="729">
        <v>5037</v>
      </c>
      <c r="N108" s="730">
        <v>2695000</v>
      </c>
      <c r="O108" s="731"/>
      <c r="P108" s="730">
        <v>2150000</v>
      </c>
      <c r="Q108" s="340">
        <f>SUM(P108/M108)</f>
        <v>426.8413738336311</v>
      </c>
    </row>
    <row r="109" spans="1:17" s="290" customFormat="1" ht="12.75">
      <c r="A109" s="289"/>
      <c r="B109" s="527"/>
      <c r="C109" s="583" t="s">
        <v>216</v>
      </c>
      <c r="D109" s="528"/>
      <c r="E109" s="732" t="s">
        <v>116</v>
      </c>
      <c r="F109" s="733" t="s">
        <v>212</v>
      </c>
      <c r="G109" s="656">
        <v>5</v>
      </c>
      <c r="H109" s="539" t="s">
        <v>92</v>
      </c>
      <c r="I109" s="654">
        <v>2</v>
      </c>
      <c r="J109" s="653" t="s">
        <v>27</v>
      </c>
      <c r="K109" s="717" t="s">
        <v>67</v>
      </c>
      <c r="L109" s="539" t="s">
        <v>156</v>
      </c>
      <c r="M109" s="656">
        <v>6011</v>
      </c>
      <c r="N109" s="540">
        <v>2695000</v>
      </c>
      <c r="O109" s="657"/>
      <c r="P109" s="540">
        <v>2550000</v>
      </c>
      <c r="Q109" s="491">
        <f>SUM(P109/M109)</f>
        <v>424.2222591914823</v>
      </c>
    </row>
    <row r="110" spans="1:17" s="290" customFormat="1" ht="12.75">
      <c r="A110" s="289"/>
      <c r="B110" s="527"/>
      <c r="C110" s="583" t="s">
        <v>155</v>
      </c>
      <c r="D110" s="642"/>
      <c r="E110" s="643" t="s">
        <v>35</v>
      </c>
      <c r="F110" s="533" t="s">
        <v>97</v>
      </c>
      <c r="G110" s="644">
        <v>6</v>
      </c>
      <c r="H110" s="529" t="s">
        <v>123</v>
      </c>
      <c r="I110" s="538">
        <v>2</v>
      </c>
      <c r="J110" s="530" t="s">
        <v>27</v>
      </c>
      <c r="K110" s="531" t="s">
        <v>31</v>
      </c>
      <c r="L110" s="529" t="s">
        <v>156</v>
      </c>
      <c r="M110" s="645">
        <v>5726</v>
      </c>
      <c r="N110" s="532">
        <v>2395000</v>
      </c>
      <c r="O110" s="646"/>
      <c r="P110" s="532">
        <v>1925090</v>
      </c>
      <c r="Q110" s="457">
        <f>SUM(P110/M110)</f>
        <v>336.2015368494586</v>
      </c>
    </row>
    <row r="111" spans="1:17" s="290" customFormat="1" ht="12.75">
      <c r="A111" s="289"/>
      <c r="B111" s="527"/>
      <c r="C111" s="155" t="s">
        <v>223</v>
      </c>
      <c r="D111" s="803"/>
      <c r="E111" s="802" t="s">
        <v>212</v>
      </c>
      <c r="F111" s="119"/>
      <c r="G111" s="120">
        <v>6</v>
      </c>
      <c r="H111" s="123" t="s">
        <v>123</v>
      </c>
      <c r="I111" s="120">
        <v>2</v>
      </c>
      <c r="J111" s="119" t="s">
        <v>27</v>
      </c>
      <c r="K111" s="166" t="s">
        <v>28</v>
      </c>
      <c r="L111" s="123" t="s">
        <v>224</v>
      </c>
      <c r="M111" s="120">
        <v>5068</v>
      </c>
      <c r="N111" s="122">
        <v>2499000</v>
      </c>
      <c r="O111" s="678"/>
      <c r="P111" s="568">
        <v>2350000</v>
      </c>
      <c r="Q111" s="176">
        <f>SUM(P111/M111)</f>
        <v>463.69376479873716</v>
      </c>
    </row>
    <row r="112" spans="1:17" s="290" customFormat="1" ht="12.75">
      <c r="A112" s="289"/>
      <c r="B112" s="564"/>
      <c r="C112" s="565" t="s">
        <v>197</v>
      </c>
      <c r="D112" s="651"/>
      <c r="E112" s="535" t="s">
        <v>154</v>
      </c>
      <c r="F112" s="652" t="s">
        <v>186</v>
      </c>
      <c r="G112" s="539">
        <v>6</v>
      </c>
      <c r="H112" s="652" t="s">
        <v>123</v>
      </c>
      <c r="I112" s="653">
        <v>2</v>
      </c>
      <c r="J112" s="654" t="s">
        <v>27</v>
      </c>
      <c r="K112" s="655" t="s">
        <v>31</v>
      </c>
      <c r="L112" s="656">
        <v>3</v>
      </c>
      <c r="M112" s="539">
        <v>5692</v>
      </c>
      <c r="N112" s="657">
        <v>3100000</v>
      </c>
      <c r="O112" s="540"/>
      <c r="P112" s="657">
        <v>2700000</v>
      </c>
      <c r="Q112" s="333">
        <f>SUM(P112/M112)</f>
        <v>474.3499648629656</v>
      </c>
    </row>
    <row r="113" spans="1:17" ht="12.75">
      <c r="A113" s="45"/>
      <c r="B113" s="38" t="s">
        <v>24</v>
      </c>
      <c r="C113" s="119"/>
      <c r="D113" s="66">
        <v>1</v>
      </c>
      <c r="E113" s="884" t="s">
        <v>234</v>
      </c>
      <c r="F113" s="501"/>
      <c r="G113" s="521" t="s">
        <v>50</v>
      </c>
      <c r="H113" s="648" t="s">
        <v>106</v>
      </c>
      <c r="I113" s="318">
        <v>2</v>
      </c>
      <c r="J113" s="649" t="s">
        <v>27</v>
      </c>
      <c r="K113" s="462"/>
      <c r="L113" s="650">
        <v>3</v>
      </c>
      <c r="M113" s="396" t="s">
        <v>228</v>
      </c>
      <c r="N113" s="322" t="s">
        <v>229</v>
      </c>
      <c r="O113" s="322" t="s">
        <v>290</v>
      </c>
      <c r="P113" s="350"/>
      <c r="Q113" s="266" t="s">
        <v>291</v>
      </c>
    </row>
    <row r="114" spans="1:17" ht="12.75">
      <c r="A114" s="45"/>
      <c r="B114" s="46" t="s">
        <v>25</v>
      </c>
      <c r="C114" s="46"/>
      <c r="D114" s="46"/>
      <c r="E114" s="99"/>
      <c r="F114" s="48"/>
      <c r="G114" s="85"/>
      <c r="H114" s="85"/>
      <c r="I114" s="49"/>
      <c r="J114" s="48"/>
      <c r="K114" s="172"/>
      <c r="L114" s="81"/>
      <c r="M114" s="173"/>
      <c r="N114" s="116"/>
      <c r="O114" s="116"/>
      <c r="P114" s="184"/>
      <c r="Q114" s="81"/>
    </row>
    <row r="115" spans="1:17" s="232" customFormat="1" ht="13.5" thickBot="1">
      <c r="A115" s="288"/>
      <c r="B115" s="243" t="s">
        <v>26</v>
      </c>
      <c r="C115" s="749"/>
      <c r="D115" s="750"/>
      <c r="E115" s="751"/>
      <c r="F115" s="609"/>
      <c r="G115" s="749"/>
      <c r="H115" s="752"/>
      <c r="I115" s="749"/>
      <c r="J115" s="609"/>
      <c r="K115" s="753"/>
      <c r="L115" s="752"/>
      <c r="M115" s="749"/>
      <c r="N115" s="754"/>
      <c r="O115" s="754"/>
      <c r="P115" s="755"/>
      <c r="Q115" s="756"/>
    </row>
    <row r="116" spans="1:17" s="232" customFormat="1" ht="12.75">
      <c r="A116" s="36" t="s">
        <v>55</v>
      </c>
      <c r="B116" s="38" t="s">
        <v>19</v>
      </c>
      <c r="C116" s="40" t="s">
        <v>255</v>
      </c>
      <c r="D116" s="66">
        <v>5</v>
      </c>
      <c r="E116" s="308" t="s">
        <v>130</v>
      </c>
      <c r="F116" s="178" t="s">
        <v>235</v>
      </c>
      <c r="G116" s="260">
        <v>4</v>
      </c>
      <c r="H116" s="179" t="s">
        <v>53</v>
      </c>
      <c r="I116" s="37">
        <v>1</v>
      </c>
      <c r="J116" s="178" t="s">
        <v>27</v>
      </c>
      <c r="K116" s="613"/>
      <c r="L116" s="179">
        <v>3</v>
      </c>
      <c r="M116" s="37">
        <v>4254</v>
      </c>
      <c r="N116" s="309">
        <v>1945000</v>
      </c>
      <c r="O116" s="809"/>
      <c r="P116" s="311">
        <v>1358000</v>
      </c>
      <c r="Q116" s="204">
        <f>SUM(P116/M116)</f>
        <v>319.22896097790317</v>
      </c>
    </row>
    <row r="117" spans="1:17" s="232" customFormat="1" ht="12.75">
      <c r="A117" s="36"/>
      <c r="B117" s="38"/>
      <c r="C117" s="40" t="s">
        <v>268</v>
      </c>
      <c r="D117" s="66"/>
      <c r="E117" s="60" t="s">
        <v>33</v>
      </c>
      <c r="F117" s="20" t="s">
        <v>260</v>
      </c>
      <c r="G117" s="30">
        <v>5</v>
      </c>
      <c r="H117" s="70" t="s">
        <v>44</v>
      </c>
      <c r="I117" s="40">
        <v>1</v>
      </c>
      <c r="J117" s="20" t="s">
        <v>27</v>
      </c>
      <c r="K117" s="41"/>
      <c r="L117" s="70">
        <v>2.5</v>
      </c>
      <c r="M117" s="40">
        <v>4043</v>
      </c>
      <c r="N117" s="83">
        <v>1199000</v>
      </c>
      <c r="O117" s="90"/>
      <c r="P117" s="43">
        <v>980000</v>
      </c>
      <c r="Q117" s="44">
        <f>SUM(P117/M117)</f>
        <v>242.3942616868662</v>
      </c>
    </row>
    <row r="118" spans="1:17" s="232" customFormat="1" ht="12.75">
      <c r="A118" s="36"/>
      <c r="B118" s="38"/>
      <c r="C118" s="40" t="s">
        <v>246</v>
      </c>
      <c r="D118" s="66"/>
      <c r="E118" s="60" t="s">
        <v>35</v>
      </c>
      <c r="F118" s="20" t="s">
        <v>235</v>
      </c>
      <c r="G118" s="40">
        <v>5</v>
      </c>
      <c r="H118" s="70">
        <v>5</v>
      </c>
      <c r="I118" s="40">
        <v>2</v>
      </c>
      <c r="J118" s="20" t="s">
        <v>27</v>
      </c>
      <c r="K118" s="41" t="s">
        <v>67</v>
      </c>
      <c r="L118" s="70">
        <v>3</v>
      </c>
      <c r="M118" s="40">
        <v>4099</v>
      </c>
      <c r="N118" s="83">
        <v>1950000</v>
      </c>
      <c r="O118" s="90"/>
      <c r="P118" s="43">
        <v>1690000</v>
      </c>
      <c r="Q118" s="44">
        <f>SUM(P118/M118)</f>
        <v>412.2956818736277</v>
      </c>
    </row>
    <row r="119" spans="1:17" s="191" customFormat="1" ht="12.75">
      <c r="A119" s="36"/>
      <c r="B119" s="38"/>
      <c r="C119" s="331" t="s">
        <v>110</v>
      </c>
      <c r="D119" s="332"/>
      <c r="E119" s="747" t="s">
        <v>111</v>
      </c>
      <c r="F119" s="334" t="s">
        <v>35</v>
      </c>
      <c r="G119" s="337">
        <v>5</v>
      </c>
      <c r="H119" s="334">
        <v>6</v>
      </c>
      <c r="I119" s="337">
        <v>2</v>
      </c>
      <c r="J119" s="335" t="s">
        <v>27</v>
      </c>
      <c r="K119" s="748"/>
      <c r="L119" s="334">
        <v>3</v>
      </c>
      <c r="M119" s="331" t="s">
        <v>190</v>
      </c>
      <c r="N119" s="228">
        <v>2495000</v>
      </c>
      <c r="O119" s="373"/>
      <c r="P119" s="317">
        <v>2170000</v>
      </c>
      <c r="Q119" s="457">
        <f>SUM(P119/M119)</f>
        <v>451.0496778216587</v>
      </c>
    </row>
    <row r="120" spans="1:17" s="191" customFormat="1" ht="12.75">
      <c r="A120" s="36"/>
      <c r="B120" s="38"/>
      <c r="C120" s="245" t="s">
        <v>112</v>
      </c>
      <c r="D120" s="502"/>
      <c r="E120" s="336" t="s">
        <v>111</v>
      </c>
      <c r="F120" s="193" t="s">
        <v>35</v>
      </c>
      <c r="G120" s="223">
        <v>5</v>
      </c>
      <c r="H120" s="193" t="s">
        <v>92</v>
      </c>
      <c r="I120" s="223">
        <v>2</v>
      </c>
      <c r="J120" s="174" t="s">
        <v>27</v>
      </c>
      <c r="K120" s="339" t="s">
        <v>67</v>
      </c>
      <c r="L120" s="193">
        <v>3</v>
      </c>
      <c r="M120" s="245" t="s">
        <v>189</v>
      </c>
      <c r="N120" s="225">
        <v>3200000</v>
      </c>
      <c r="O120" s="210"/>
      <c r="P120" s="324">
        <v>2950000</v>
      </c>
      <c r="Q120" s="333">
        <f>SUM(P120/M120)</f>
        <v>511.7085862966175</v>
      </c>
    </row>
    <row r="121" spans="1:17" s="191" customFormat="1" ht="12.75">
      <c r="A121" s="36"/>
      <c r="B121" s="259" t="s">
        <v>24</v>
      </c>
      <c r="C121" s="453" t="s">
        <v>188</v>
      </c>
      <c r="D121" s="64"/>
      <c r="E121" s="520" t="s">
        <v>186</v>
      </c>
      <c r="F121" s="121"/>
      <c r="G121" s="118">
        <v>5</v>
      </c>
      <c r="H121" s="469">
        <v>5</v>
      </c>
      <c r="I121" s="118">
        <v>2</v>
      </c>
      <c r="J121" s="121" t="s">
        <v>27</v>
      </c>
      <c r="K121" s="479" t="s">
        <v>31</v>
      </c>
      <c r="L121" s="121">
        <v>3</v>
      </c>
      <c r="M121" s="118">
        <v>5200</v>
      </c>
      <c r="N121" s="626">
        <v>1699900</v>
      </c>
      <c r="O121" s="626">
        <v>1649000</v>
      </c>
      <c r="P121" s="480"/>
      <c r="Q121" s="481">
        <f>SUM(O121/M121)</f>
        <v>317.11538461538464</v>
      </c>
    </row>
    <row r="122" spans="1:17" s="19" customFormat="1" ht="12.75" customHeight="1">
      <c r="A122" s="36"/>
      <c r="B122" s="55" t="s">
        <v>25</v>
      </c>
      <c r="C122" s="55"/>
      <c r="D122" s="38">
        <v>3</v>
      </c>
      <c r="E122" s="362" t="s">
        <v>293</v>
      </c>
      <c r="F122" s="97"/>
      <c r="G122" s="97" t="s">
        <v>230</v>
      </c>
      <c r="H122" s="555" t="s">
        <v>294</v>
      </c>
      <c r="I122" s="70" t="s">
        <v>49</v>
      </c>
      <c r="J122" s="40" t="s">
        <v>27</v>
      </c>
      <c r="K122" s="625"/>
      <c r="L122" s="555">
        <v>3</v>
      </c>
      <c r="M122" s="70" t="s">
        <v>295</v>
      </c>
      <c r="N122" s="524" t="s">
        <v>149</v>
      </c>
      <c r="O122" s="153" t="s">
        <v>149</v>
      </c>
      <c r="P122" s="90"/>
      <c r="Q122" s="266" t="s">
        <v>231</v>
      </c>
    </row>
    <row r="123" spans="1:18" s="17" customFormat="1" ht="13.5" customHeight="1" thickBot="1">
      <c r="A123" s="52"/>
      <c r="B123" s="53" t="s">
        <v>26</v>
      </c>
      <c r="C123" s="241"/>
      <c r="D123" s="885"/>
      <c r="E123" s="129"/>
      <c r="F123" s="152"/>
      <c r="G123" s="110"/>
      <c r="H123" s="129"/>
      <c r="I123" s="152"/>
      <c r="J123" s="226"/>
      <c r="K123" s="233"/>
      <c r="L123" s="110"/>
      <c r="M123" s="152"/>
      <c r="N123" s="130"/>
      <c r="O123" s="130"/>
      <c r="P123" s="255"/>
      <c r="Q123" s="394"/>
      <c r="R123" s="219"/>
    </row>
    <row r="124" spans="1:18" s="17" customFormat="1" ht="13.5" customHeight="1">
      <c r="A124" s="230" t="s">
        <v>90</v>
      </c>
      <c r="B124" s="30" t="s">
        <v>19</v>
      </c>
      <c r="C124" s="120" t="s">
        <v>225</v>
      </c>
      <c r="D124" s="761">
        <v>2</v>
      </c>
      <c r="E124" s="762" t="s">
        <v>212</v>
      </c>
      <c r="F124" s="763"/>
      <c r="G124" s="764">
        <v>4</v>
      </c>
      <c r="H124" s="765">
        <v>4</v>
      </c>
      <c r="I124" s="766">
        <v>1</v>
      </c>
      <c r="J124" s="767" t="s">
        <v>27</v>
      </c>
      <c r="K124" s="768"/>
      <c r="L124" s="765">
        <v>2</v>
      </c>
      <c r="M124" s="764">
        <v>3635</v>
      </c>
      <c r="N124" s="769" t="s">
        <v>237</v>
      </c>
      <c r="O124" s="763"/>
      <c r="P124" s="769" t="s">
        <v>238</v>
      </c>
      <c r="Q124" s="770">
        <f>SUM(P124/M124)</f>
        <v>378.2668500687758</v>
      </c>
      <c r="R124" s="219"/>
    </row>
    <row r="125" spans="1:18" s="17" customFormat="1" ht="13.5" customHeight="1">
      <c r="A125" s="230"/>
      <c r="B125" s="46"/>
      <c r="C125" s="680" t="s">
        <v>236</v>
      </c>
      <c r="D125" s="565"/>
      <c r="E125" s="771" t="s">
        <v>212</v>
      </c>
      <c r="F125" s="772" t="s">
        <v>235</v>
      </c>
      <c r="G125" s="781">
        <v>6</v>
      </c>
      <c r="H125" s="774" t="s">
        <v>105</v>
      </c>
      <c r="I125" s="775">
        <v>2</v>
      </c>
      <c r="J125" s="776" t="s">
        <v>27</v>
      </c>
      <c r="K125" s="777" t="s">
        <v>31</v>
      </c>
      <c r="L125" s="774">
        <v>3</v>
      </c>
      <c r="M125" s="773">
        <v>5295</v>
      </c>
      <c r="N125" s="778"/>
      <c r="O125" s="779"/>
      <c r="P125" s="476">
        <v>2550000</v>
      </c>
      <c r="Q125" s="780">
        <f>SUM(P125/M125)</f>
        <v>481.5864022662889</v>
      </c>
      <c r="R125" s="219"/>
    </row>
    <row r="126" spans="1:17" s="191" customFormat="1" ht="12.75">
      <c r="A126" s="36"/>
      <c r="B126" s="189" t="s">
        <v>24</v>
      </c>
      <c r="C126" s="195"/>
      <c r="D126" s="264">
        <v>1</v>
      </c>
      <c r="E126" s="448" t="s">
        <v>296</v>
      </c>
      <c r="F126" s="615"/>
      <c r="G126" s="448" t="s">
        <v>85</v>
      </c>
      <c r="H126" s="616" t="s">
        <v>80</v>
      </c>
      <c r="I126" s="449">
        <v>1</v>
      </c>
      <c r="J126" s="617" t="s">
        <v>27</v>
      </c>
      <c r="K126" s="574" t="s">
        <v>31</v>
      </c>
      <c r="L126" s="616">
        <v>2</v>
      </c>
      <c r="M126" s="448" t="s">
        <v>297</v>
      </c>
      <c r="N126" s="618" t="s">
        <v>290</v>
      </c>
      <c r="O126" s="450" t="s">
        <v>298</v>
      </c>
      <c r="P126" s="579"/>
      <c r="Q126" s="575" t="s">
        <v>299</v>
      </c>
    </row>
    <row r="127" spans="1:50" ht="11.25" customHeight="1">
      <c r="A127" s="848"/>
      <c r="B127" s="46" t="s">
        <v>25</v>
      </c>
      <c r="C127" s="46"/>
      <c r="D127" s="194"/>
      <c r="E127" s="49"/>
      <c r="F127" s="56"/>
      <c r="G127" s="115"/>
      <c r="H127" s="81"/>
      <c r="I127" s="25"/>
      <c r="J127" s="48"/>
      <c r="K127" s="188"/>
      <c r="L127" s="81"/>
      <c r="M127" s="49"/>
      <c r="N127" s="116"/>
      <c r="O127" s="132"/>
      <c r="P127" s="91"/>
      <c r="Q127" s="131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</row>
    <row r="128" spans="1:18" ht="13.5" customHeight="1" thickBot="1">
      <c r="A128" s="257"/>
      <c r="B128" s="33" t="s">
        <v>26</v>
      </c>
      <c r="C128" s="272"/>
      <c r="D128" s="275"/>
      <c r="E128" s="738"/>
      <c r="F128" s="739"/>
      <c r="G128" s="740"/>
      <c r="H128" s="741"/>
      <c r="I128" s="742"/>
      <c r="J128" s="743"/>
      <c r="K128" s="744"/>
      <c r="L128" s="741"/>
      <c r="M128" s="740"/>
      <c r="N128" s="745"/>
      <c r="O128" s="745"/>
      <c r="P128" s="745"/>
      <c r="Q128" s="746"/>
      <c r="R128" s="411"/>
    </row>
    <row r="129" spans="1:19" ht="12.75">
      <c r="A129" s="36" t="s">
        <v>58</v>
      </c>
      <c r="B129" s="32" t="s">
        <v>19</v>
      </c>
      <c r="C129" s="342" t="s">
        <v>157</v>
      </c>
      <c r="D129" s="66">
        <v>6</v>
      </c>
      <c r="E129" s="525" t="s">
        <v>35</v>
      </c>
      <c r="F129" s="631" t="s">
        <v>97</v>
      </c>
      <c r="G129" s="32">
        <v>3</v>
      </c>
      <c r="H129" s="825" t="s">
        <v>41</v>
      </c>
      <c r="I129" s="342">
        <v>1</v>
      </c>
      <c r="J129" s="631" t="s">
        <v>27</v>
      </c>
      <c r="K129" s="826" t="s">
        <v>34</v>
      </c>
      <c r="L129" s="631">
        <v>2</v>
      </c>
      <c r="M129" s="342">
        <v>2391</v>
      </c>
      <c r="N129" s="827">
        <v>699000</v>
      </c>
      <c r="O129" s="828"/>
      <c r="P129" s="827">
        <v>630000</v>
      </c>
      <c r="Q129" s="340">
        <f aca="true" t="shared" si="3" ref="Q129:Q134">SUM(P129/M129)</f>
        <v>263.48808030112923</v>
      </c>
      <c r="R129" s="2"/>
      <c r="S129" s="2"/>
    </row>
    <row r="130" spans="1:19" ht="12.75">
      <c r="A130" s="36"/>
      <c r="B130" s="30"/>
      <c r="C130" s="40" t="s">
        <v>265</v>
      </c>
      <c r="D130" s="66"/>
      <c r="E130" s="97" t="s">
        <v>199</v>
      </c>
      <c r="F130" s="20" t="s">
        <v>260</v>
      </c>
      <c r="G130" s="40">
        <v>3</v>
      </c>
      <c r="H130" s="70" t="s">
        <v>41</v>
      </c>
      <c r="I130" s="40">
        <v>1</v>
      </c>
      <c r="J130" s="40" t="s">
        <v>40</v>
      </c>
      <c r="K130" s="748" t="s">
        <v>28</v>
      </c>
      <c r="L130" s="40">
        <v>2</v>
      </c>
      <c r="M130" s="20">
        <v>2320</v>
      </c>
      <c r="N130" s="350">
        <v>679000</v>
      </c>
      <c r="O130" s="317"/>
      <c r="P130" s="350">
        <v>660000</v>
      </c>
      <c r="Q130" s="266">
        <f t="shared" si="3"/>
        <v>284.48275862068965</v>
      </c>
      <c r="R130" s="2"/>
      <c r="S130" s="2"/>
    </row>
    <row r="131" spans="1:18" s="838" customFormat="1" ht="12.75">
      <c r="A131" s="351"/>
      <c r="B131" s="363"/>
      <c r="C131" s="834" t="s">
        <v>266</v>
      </c>
      <c r="D131" s="559"/>
      <c r="E131" s="366" t="s">
        <v>304</v>
      </c>
      <c r="F131" s="367" t="s">
        <v>260</v>
      </c>
      <c r="G131" s="368">
        <v>3</v>
      </c>
      <c r="H131" s="369">
        <v>2</v>
      </c>
      <c r="I131" s="368">
        <v>1</v>
      </c>
      <c r="J131" s="367" t="s">
        <v>27</v>
      </c>
      <c r="K131" s="370" t="s">
        <v>28</v>
      </c>
      <c r="L131" s="886">
        <v>2</v>
      </c>
      <c r="M131" s="367">
        <v>2401</v>
      </c>
      <c r="N131" s="887">
        <v>699000</v>
      </c>
      <c r="O131" s="888"/>
      <c r="P131" s="889">
        <v>675000</v>
      </c>
      <c r="Q131" s="890">
        <f t="shared" si="3"/>
        <v>281.1328613077884</v>
      </c>
      <c r="R131" s="837"/>
    </row>
    <row r="132" spans="1:23" ht="12.75">
      <c r="A132" s="36"/>
      <c r="B132" s="30"/>
      <c r="C132" s="40" t="s">
        <v>191</v>
      </c>
      <c r="D132" s="66"/>
      <c r="E132" s="97" t="s">
        <v>116</v>
      </c>
      <c r="F132" s="20" t="s">
        <v>186</v>
      </c>
      <c r="G132" s="30">
        <v>4</v>
      </c>
      <c r="H132" s="70" t="s">
        <v>39</v>
      </c>
      <c r="I132" s="40">
        <v>2</v>
      </c>
      <c r="J132" s="40" t="s">
        <v>27</v>
      </c>
      <c r="K132" s="440" t="s">
        <v>34</v>
      </c>
      <c r="L132" s="40">
        <v>2</v>
      </c>
      <c r="M132" s="20">
        <v>3098</v>
      </c>
      <c r="N132" s="350">
        <v>594500</v>
      </c>
      <c r="O132" s="317"/>
      <c r="P132" s="350">
        <v>520000</v>
      </c>
      <c r="Q132" s="266">
        <f t="shared" si="3"/>
        <v>167.85022595222725</v>
      </c>
      <c r="R132" s="191"/>
      <c r="S132" s="191"/>
      <c r="T132" s="191"/>
      <c r="U132" s="191"/>
      <c r="V132" s="191"/>
      <c r="W132" s="191"/>
    </row>
    <row r="133" spans="1:23" ht="12.75">
      <c r="A133" s="36"/>
      <c r="B133" s="38"/>
      <c r="C133" s="40" t="s">
        <v>257</v>
      </c>
      <c r="D133" s="66"/>
      <c r="E133" s="97" t="s">
        <v>194</v>
      </c>
      <c r="F133" s="20" t="s">
        <v>256</v>
      </c>
      <c r="G133" s="40">
        <v>4</v>
      </c>
      <c r="H133" s="70" t="s">
        <v>39</v>
      </c>
      <c r="I133" s="40">
        <v>2</v>
      </c>
      <c r="J133" s="20" t="s">
        <v>27</v>
      </c>
      <c r="K133" s="488" t="s">
        <v>34</v>
      </c>
      <c r="L133" s="20">
        <v>2</v>
      </c>
      <c r="M133" s="40">
        <v>3040</v>
      </c>
      <c r="N133" s="829">
        <v>625000</v>
      </c>
      <c r="O133" s="317"/>
      <c r="P133" s="350">
        <v>565000</v>
      </c>
      <c r="Q133" s="266">
        <f t="shared" si="3"/>
        <v>185.85526315789474</v>
      </c>
      <c r="R133" s="191"/>
      <c r="S133" s="191"/>
      <c r="T133" s="191"/>
      <c r="U133" s="191"/>
      <c r="V133" s="191"/>
      <c r="W133" s="191"/>
    </row>
    <row r="134" spans="1:23" ht="12.75">
      <c r="A134" s="36"/>
      <c r="B134" s="55"/>
      <c r="C134" s="48" t="s">
        <v>271</v>
      </c>
      <c r="D134" s="82"/>
      <c r="E134" s="81" t="s">
        <v>199</v>
      </c>
      <c r="F134" s="25" t="s">
        <v>260</v>
      </c>
      <c r="G134" s="48">
        <v>4</v>
      </c>
      <c r="H134" s="49" t="s">
        <v>39</v>
      </c>
      <c r="I134" s="48">
        <v>2</v>
      </c>
      <c r="J134" s="25" t="s">
        <v>27</v>
      </c>
      <c r="K134" s="248" t="s">
        <v>34</v>
      </c>
      <c r="L134" s="25">
        <v>2</v>
      </c>
      <c r="M134" s="48">
        <v>3089</v>
      </c>
      <c r="N134" s="830">
        <v>799000</v>
      </c>
      <c r="O134" s="324"/>
      <c r="P134" s="267">
        <v>770000</v>
      </c>
      <c r="Q134" s="491">
        <f t="shared" si="3"/>
        <v>249.27160893493038</v>
      </c>
      <c r="R134" s="191"/>
      <c r="S134" s="191"/>
      <c r="T134" s="191"/>
      <c r="U134" s="191"/>
      <c r="V134" s="191"/>
      <c r="W134" s="191"/>
    </row>
    <row r="135" spans="1:17" s="191" customFormat="1" ht="12.75">
      <c r="A135" s="36"/>
      <c r="B135" s="189" t="s">
        <v>24</v>
      </c>
      <c r="C135" s="195"/>
      <c r="D135" s="264">
        <v>2</v>
      </c>
      <c r="E135" s="334" t="s">
        <v>300</v>
      </c>
      <c r="F135" s="375"/>
      <c r="G135" s="519" t="s">
        <v>50</v>
      </c>
      <c r="H135" s="557" t="s">
        <v>89</v>
      </c>
      <c r="I135" s="337" t="s">
        <v>49</v>
      </c>
      <c r="J135" s="630" t="s">
        <v>27</v>
      </c>
      <c r="K135" s="627" t="s">
        <v>34</v>
      </c>
      <c r="L135" s="556">
        <v>2</v>
      </c>
      <c r="M135" s="334" t="s">
        <v>301</v>
      </c>
      <c r="N135" s="628" t="s">
        <v>302</v>
      </c>
      <c r="O135" s="628" t="s">
        <v>302</v>
      </c>
      <c r="P135" s="395"/>
      <c r="Q135" s="426" t="s">
        <v>303</v>
      </c>
    </row>
    <row r="136" spans="1:50" ht="11.25" customHeight="1">
      <c r="A136" s="848"/>
      <c r="B136" s="46" t="s">
        <v>25</v>
      </c>
      <c r="C136" s="46"/>
      <c r="D136" s="194"/>
      <c r="E136" s="49"/>
      <c r="F136" s="56"/>
      <c r="G136" s="115"/>
      <c r="H136" s="81"/>
      <c r="I136" s="25"/>
      <c r="J136" s="48"/>
      <c r="K136" s="188"/>
      <c r="L136" s="81"/>
      <c r="M136" s="49"/>
      <c r="N136" s="116"/>
      <c r="O136" s="132"/>
      <c r="P136" s="91"/>
      <c r="Q136" s="131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</row>
    <row r="137" spans="1:17" s="17" customFormat="1" ht="12.75" customHeight="1" thickBot="1">
      <c r="A137" s="102"/>
      <c r="B137" s="53" t="s">
        <v>26</v>
      </c>
      <c r="C137" s="256"/>
      <c r="D137" s="53"/>
      <c r="E137" s="273"/>
      <c r="F137" s="213"/>
      <c r="G137" s="214"/>
      <c r="H137" s="217"/>
      <c r="I137" s="214"/>
      <c r="J137" s="213"/>
      <c r="K137" s="215"/>
      <c r="L137" s="192"/>
      <c r="M137" s="216"/>
      <c r="N137" s="187"/>
      <c r="O137" s="187"/>
      <c r="P137" s="258"/>
      <c r="Q137" s="274"/>
    </row>
    <row r="138" spans="1:17" s="17" customFormat="1" ht="12.75" customHeight="1">
      <c r="A138" s="45" t="s">
        <v>68</v>
      </c>
      <c r="B138" s="38" t="s">
        <v>19</v>
      </c>
      <c r="C138" s="342" t="s">
        <v>126</v>
      </c>
      <c r="D138" s="64">
        <v>5</v>
      </c>
      <c r="E138" s="344"/>
      <c r="F138" s="345" t="s">
        <v>30</v>
      </c>
      <c r="G138" s="297" t="s">
        <v>127</v>
      </c>
      <c r="H138" s="293"/>
      <c r="I138" s="297"/>
      <c r="J138" s="345"/>
      <c r="K138" s="346"/>
      <c r="L138" s="294"/>
      <c r="M138" s="295"/>
      <c r="N138" s="299">
        <v>1250000</v>
      </c>
      <c r="O138" s="298"/>
      <c r="P138" s="347">
        <v>1250000</v>
      </c>
      <c r="Q138" s="348" t="s">
        <v>128</v>
      </c>
    </row>
    <row r="139" spans="1:17" s="17" customFormat="1" ht="12.75" customHeight="1">
      <c r="A139" s="45"/>
      <c r="B139" s="66"/>
      <c r="C139" s="40" t="s">
        <v>203</v>
      </c>
      <c r="D139" s="30"/>
      <c r="E139" s="686" t="s">
        <v>140</v>
      </c>
      <c r="F139" s="428" t="s">
        <v>30</v>
      </c>
      <c r="G139" s="687">
        <v>5</v>
      </c>
      <c r="H139" s="427" t="s">
        <v>39</v>
      </c>
      <c r="I139" s="688">
        <v>1</v>
      </c>
      <c r="J139" s="428" t="s">
        <v>27</v>
      </c>
      <c r="K139" s="689"/>
      <c r="L139" s="429">
        <v>2</v>
      </c>
      <c r="M139" s="690">
        <v>3256</v>
      </c>
      <c r="N139" s="441">
        <v>1150000</v>
      </c>
      <c r="O139" s="691"/>
      <c r="P139" s="692">
        <v>984550</v>
      </c>
      <c r="Q139" s="589">
        <f>SUM(P139/M139)</f>
        <v>302.3802211302211</v>
      </c>
    </row>
    <row r="140" spans="1:17" s="17" customFormat="1" ht="12.75" customHeight="1">
      <c r="A140" s="45"/>
      <c r="B140" s="66"/>
      <c r="C140" s="40" t="s">
        <v>202</v>
      </c>
      <c r="D140" s="66"/>
      <c r="E140" s="693" t="s">
        <v>35</v>
      </c>
      <c r="F140" s="223" t="s">
        <v>199</v>
      </c>
      <c r="G140" s="193">
        <v>5</v>
      </c>
      <c r="H140" s="499" t="s">
        <v>53</v>
      </c>
      <c r="I140" s="193">
        <v>1</v>
      </c>
      <c r="J140" s="423" t="s">
        <v>27</v>
      </c>
      <c r="K140" s="172"/>
      <c r="L140" s="223">
        <v>2</v>
      </c>
      <c r="M140" s="174">
        <v>3554</v>
      </c>
      <c r="N140" s="210">
        <v>1385000</v>
      </c>
      <c r="O140" s="225"/>
      <c r="P140" s="512">
        <v>1183333</v>
      </c>
      <c r="Q140" s="491">
        <f>SUM(P140/M140)</f>
        <v>332.958075407991</v>
      </c>
    </row>
    <row r="141" spans="1:17" s="17" customFormat="1" ht="12.75" customHeight="1">
      <c r="A141" s="45"/>
      <c r="B141" s="66"/>
      <c r="C141" s="40" t="s">
        <v>113</v>
      </c>
      <c r="D141" s="66"/>
      <c r="E141" s="371" t="s">
        <v>114</v>
      </c>
      <c r="F141" s="341" t="s">
        <v>35</v>
      </c>
      <c r="G141" s="372">
        <v>6</v>
      </c>
      <c r="H141" s="375" t="s">
        <v>80</v>
      </c>
      <c r="I141" s="334">
        <v>2</v>
      </c>
      <c r="J141" s="341" t="s">
        <v>27</v>
      </c>
      <c r="K141" s="374"/>
      <c r="L141" s="337">
        <v>2</v>
      </c>
      <c r="M141" s="335">
        <v>3773</v>
      </c>
      <c r="N141" s="373">
        <v>1299000</v>
      </c>
      <c r="O141" s="228"/>
      <c r="P141" s="376">
        <v>1066186</v>
      </c>
      <c r="Q141" s="266">
        <f>SUM(P141/M141)</f>
        <v>282.58309037900875</v>
      </c>
    </row>
    <row r="142" spans="1:23" s="17" customFormat="1" ht="12.75" customHeight="1">
      <c r="A142" s="45"/>
      <c r="B142" s="66"/>
      <c r="C142" s="40" t="s">
        <v>141</v>
      </c>
      <c r="D142" s="66"/>
      <c r="E142" s="336" t="s">
        <v>111</v>
      </c>
      <c r="F142" s="423" t="s">
        <v>30</v>
      </c>
      <c r="G142" s="193">
        <v>6</v>
      </c>
      <c r="H142" s="499" t="s">
        <v>105</v>
      </c>
      <c r="I142" s="223">
        <v>2</v>
      </c>
      <c r="J142" s="423" t="s">
        <v>27</v>
      </c>
      <c r="K142" s="172"/>
      <c r="L142" s="223">
        <v>3</v>
      </c>
      <c r="M142" s="423">
        <v>6282</v>
      </c>
      <c r="N142" s="210">
        <v>2950000</v>
      </c>
      <c r="O142" s="225"/>
      <c r="P142" s="512">
        <v>2501000</v>
      </c>
      <c r="Q142" s="491">
        <f>SUM(P142/M142)</f>
        <v>398.1216173193251</v>
      </c>
      <c r="R142" s="191"/>
      <c r="S142" s="191"/>
      <c r="T142" s="191"/>
      <c r="U142" s="191"/>
      <c r="V142" s="191"/>
      <c r="W142" s="191"/>
    </row>
    <row r="143" spans="1:17" s="191" customFormat="1" ht="12.75">
      <c r="A143" s="45"/>
      <c r="B143" s="511" t="s">
        <v>24</v>
      </c>
      <c r="C143" s="453"/>
      <c r="D143" s="15">
        <v>3</v>
      </c>
      <c r="E143" s="362" t="s">
        <v>305</v>
      </c>
      <c r="F143" s="444"/>
      <c r="G143" s="70" t="s">
        <v>306</v>
      </c>
      <c r="H143" s="444" t="s">
        <v>232</v>
      </c>
      <c r="I143" s="70" t="s">
        <v>49</v>
      </c>
      <c r="J143" s="445" t="s">
        <v>27</v>
      </c>
      <c r="K143" s="492"/>
      <c r="L143" s="444" t="s">
        <v>93</v>
      </c>
      <c r="M143" s="70" t="s">
        <v>307</v>
      </c>
      <c r="N143" s="446" t="s">
        <v>308</v>
      </c>
      <c r="O143" s="446" t="s">
        <v>309</v>
      </c>
      <c r="P143" s="447"/>
      <c r="Q143" s="266" t="s">
        <v>310</v>
      </c>
    </row>
    <row r="144" spans="1:17" s="19" customFormat="1" ht="12.75" customHeight="1">
      <c r="A144" s="36"/>
      <c r="B144" s="55" t="s">
        <v>25</v>
      </c>
      <c r="C144" s="55"/>
      <c r="D144" s="46"/>
      <c r="E144" s="240"/>
      <c r="F144" s="49"/>
      <c r="G144" s="81"/>
      <c r="H144" s="49"/>
      <c r="I144" s="81"/>
      <c r="J144" s="25"/>
      <c r="K144" s="186"/>
      <c r="L144" s="49"/>
      <c r="M144" s="81"/>
      <c r="N144" s="116"/>
      <c r="O144" s="116"/>
      <c r="P144" s="91"/>
      <c r="Q144" s="392"/>
    </row>
    <row r="145" spans="1:18" s="109" customFormat="1" ht="13.5" thickBot="1">
      <c r="A145" s="102"/>
      <c r="B145" s="33" t="s">
        <v>26</v>
      </c>
      <c r="C145" s="28"/>
      <c r="D145" s="891">
        <v>2</v>
      </c>
      <c r="E145" s="412" t="s">
        <v>222</v>
      </c>
      <c r="F145" s="54"/>
      <c r="G145" s="110" t="s">
        <v>311</v>
      </c>
      <c r="H145" s="152" t="s">
        <v>312</v>
      </c>
      <c r="I145" s="110" t="s">
        <v>49</v>
      </c>
      <c r="J145" s="54" t="s">
        <v>27</v>
      </c>
      <c r="K145" s="413"/>
      <c r="L145" s="152" t="s">
        <v>313</v>
      </c>
      <c r="M145" s="110" t="s">
        <v>314</v>
      </c>
      <c r="N145" s="130" t="s">
        <v>233</v>
      </c>
      <c r="O145" s="130" t="s">
        <v>233</v>
      </c>
      <c r="P145" s="271"/>
      <c r="Q145" s="892" t="s">
        <v>315</v>
      </c>
      <c r="R145" s="230"/>
    </row>
    <row r="146" spans="1:18" s="109" customFormat="1" ht="12.75">
      <c r="A146" s="36" t="s">
        <v>59</v>
      </c>
      <c r="B146" s="30" t="s">
        <v>19</v>
      </c>
      <c r="C146" s="66" t="s">
        <v>143</v>
      </c>
      <c r="D146" s="482">
        <v>10</v>
      </c>
      <c r="E146" s="483" t="s">
        <v>144</v>
      </c>
      <c r="F146" s="445" t="s">
        <v>30</v>
      </c>
      <c r="G146" s="487">
        <v>3</v>
      </c>
      <c r="H146" s="444" t="s">
        <v>41</v>
      </c>
      <c r="I146" s="466">
        <v>2</v>
      </c>
      <c r="J146" s="445" t="s">
        <v>27</v>
      </c>
      <c r="K146" s="484"/>
      <c r="L146" s="444">
        <v>2</v>
      </c>
      <c r="M146" s="466">
        <v>2313</v>
      </c>
      <c r="N146" s="446">
        <v>449000</v>
      </c>
      <c r="O146" s="468"/>
      <c r="P146" s="485">
        <v>173985</v>
      </c>
      <c r="Q146" s="486">
        <f aca="true" t="shared" si="4" ref="Q146:Q155">SUM(P146/M146)</f>
        <v>75.22049286640727</v>
      </c>
      <c r="R146" s="230"/>
    </row>
    <row r="147" spans="1:18" s="109" customFormat="1" ht="12.75">
      <c r="A147" s="36"/>
      <c r="B147" s="30"/>
      <c r="C147" s="155" t="s">
        <v>179</v>
      </c>
      <c r="D147" s="38"/>
      <c r="E147" s="566" t="s">
        <v>170</v>
      </c>
      <c r="F147" s="119" t="s">
        <v>199</v>
      </c>
      <c r="G147" s="120">
        <v>3</v>
      </c>
      <c r="H147" s="123">
        <v>2</v>
      </c>
      <c r="I147" s="120">
        <v>1</v>
      </c>
      <c r="J147" s="119" t="s">
        <v>40</v>
      </c>
      <c r="K147" s="166"/>
      <c r="L147" s="155">
        <v>2</v>
      </c>
      <c r="M147" s="119">
        <v>1607</v>
      </c>
      <c r="N147" s="570">
        <v>255000</v>
      </c>
      <c r="O147" s="567"/>
      <c r="P147" s="568">
        <v>250000</v>
      </c>
      <c r="Q147" s="569">
        <f t="shared" si="4"/>
        <v>155.56938394523957</v>
      </c>
      <c r="R147" s="230"/>
    </row>
    <row r="148" spans="1:18" s="109" customFormat="1" ht="12.75">
      <c r="A148" s="36"/>
      <c r="B148" s="30"/>
      <c r="C148" s="611" t="s">
        <v>252</v>
      </c>
      <c r="D148" s="611"/>
      <c r="E148" s="362" t="s">
        <v>33</v>
      </c>
      <c r="F148" s="40" t="s">
        <v>235</v>
      </c>
      <c r="G148" s="20">
        <v>3</v>
      </c>
      <c r="H148" s="97" t="s">
        <v>87</v>
      </c>
      <c r="I148" s="20">
        <v>1</v>
      </c>
      <c r="J148" s="40" t="s">
        <v>27</v>
      </c>
      <c r="K148" s="19"/>
      <c r="L148" s="611">
        <v>2</v>
      </c>
      <c r="M148" s="40">
        <v>1607</v>
      </c>
      <c r="N148" s="808">
        <v>269888</v>
      </c>
      <c r="O148" s="522"/>
      <c r="P148" s="42">
        <v>260000</v>
      </c>
      <c r="Q148" s="486">
        <f t="shared" si="4"/>
        <v>161.79215930304915</v>
      </c>
      <c r="R148" s="230"/>
    </row>
    <row r="149" spans="1:18" s="109" customFormat="1" ht="12.75">
      <c r="A149" s="36"/>
      <c r="B149" s="30"/>
      <c r="C149" s="611" t="s">
        <v>258</v>
      </c>
      <c r="D149" s="611"/>
      <c r="E149" s="362" t="s">
        <v>186</v>
      </c>
      <c r="F149" s="40" t="s">
        <v>235</v>
      </c>
      <c r="G149" s="20">
        <v>3</v>
      </c>
      <c r="H149" s="60" t="s">
        <v>41</v>
      </c>
      <c r="I149" s="20">
        <v>2</v>
      </c>
      <c r="J149" s="40" t="s">
        <v>27</v>
      </c>
      <c r="K149" s="19"/>
      <c r="L149" s="611">
        <v>2</v>
      </c>
      <c r="M149" s="40">
        <v>2313</v>
      </c>
      <c r="N149" s="808">
        <v>345000</v>
      </c>
      <c r="O149" s="522"/>
      <c r="P149" s="42">
        <v>265000</v>
      </c>
      <c r="Q149" s="486">
        <f t="shared" si="4"/>
        <v>114.56982274102897</v>
      </c>
      <c r="R149" s="230"/>
    </row>
    <row r="150" spans="1:18" s="109" customFormat="1" ht="12.75">
      <c r="A150" s="36"/>
      <c r="B150" s="30"/>
      <c r="C150" s="611" t="s">
        <v>253</v>
      </c>
      <c r="D150" s="611"/>
      <c r="E150" s="362"/>
      <c r="F150" s="40" t="s">
        <v>235</v>
      </c>
      <c r="G150" s="20">
        <v>3</v>
      </c>
      <c r="H150" s="97" t="s">
        <v>87</v>
      </c>
      <c r="I150" s="20">
        <v>1</v>
      </c>
      <c r="J150" s="40" t="s">
        <v>40</v>
      </c>
      <c r="K150" s="19"/>
      <c r="L150" s="611">
        <v>2</v>
      </c>
      <c r="M150" s="40">
        <v>1607</v>
      </c>
      <c r="N150" s="808"/>
      <c r="O150" s="522"/>
      <c r="P150" s="42">
        <v>268000</v>
      </c>
      <c r="Q150" s="486">
        <f t="shared" si="4"/>
        <v>166.77037958929682</v>
      </c>
      <c r="R150" s="230"/>
    </row>
    <row r="151" spans="1:18" s="109" customFormat="1" ht="12.75">
      <c r="A151" s="36"/>
      <c r="B151" s="30"/>
      <c r="C151" s="155" t="s">
        <v>221</v>
      </c>
      <c r="D151" s="38"/>
      <c r="E151" s="566" t="s">
        <v>199</v>
      </c>
      <c r="F151" s="119" t="s">
        <v>212</v>
      </c>
      <c r="G151" s="120">
        <v>3</v>
      </c>
      <c r="H151" s="123" t="s">
        <v>41</v>
      </c>
      <c r="I151" s="120">
        <v>1</v>
      </c>
      <c r="J151" s="119" t="s">
        <v>40</v>
      </c>
      <c r="K151" s="166"/>
      <c r="L151" s="155">
        <v>2</v>
      </c>
      <c r="M151" s="119">
        <v>1721</v>
      </c>
      <c r="N151" s="570">
        <v>299000</v>
      </c>
      <c r="O151" s="567"/>
      <c r="P151" s="568">
        <v>275000</v>
      </c>
      <c r="Q151" s="569">
        <f t="shared" si="4"/>
        <v>159.7908192911098</v>
      </c>
      <c r="R151" s="230"/>
    </row>
    <row r="152" spans="1:23" s="109" customFormat="1" ht="12.75">
      <c r="A152" s="36"/>
      <c r="B152" s="30"/>
      <c r="C152" s="155" t="s">
        <v>135</v>
      </c>
      <c r="D152" s="38"/>
      <c r="E152" s="566" t="s">
        <v>130</v>
      </c>
      <c r="F152" s="119" t="s">
        <v>30</v>
      </c>
      <c r="G152" s="120">
        <v>3</v>
      </c>
      <c r="H152" s="123" t="s">
        <v>41</v>
      </c>
      <c r="I152" s="120">
        <v>2</v>
      </c>
      <c r="J152" s="119" t="s">
        <v>40</v>
      </c>
      <c r="K152" s="166"/>
      <c r="L152" s="155">
        <v>2</v>
      </c>
      <c r="M152" s="119">
        <v>2313</v>
      </c>
      <c r="N152" s="570">
        <v>369000</v>
      </c>
      <c r="O152" s="567"/>
      <c r="P152" s="568">
        <v>280000</v>
      </c>
      <c r="Q152" s="569">
        <f t="shared" si="4"/>
        <v>121.05490704712494</v>
      </c>
      <c r="R152" s="19"/>
      <c r="S152" s="17"/>
      <c r="T152" s="17"/>
      <c r="U152" s="17"/>
      <c r="V152" s="17"/>
      <c r="W152" s="17"/>
    </row>
    <row r="153" spans="1:23" s="109" customFormat="1" ht="12.75">
      <c r="A153" s="36"/>
      <c r="B153" s="38"/>
      <c r="C153" s="155" t="s">
        <v>219</v>
      </c>
      <c r="D153" s="30"/>
      <c r="E153" s="566"/>
      <c r="F153" s="119" t="s">
        <v>260</v>
      </c>
      <c r="G153" s="120">
        <v>3</v>
      </c>
      <c r="H153" s="123" t="s">
        <v>41</v>
      </c>
      <c r="I153" s="120">
        <v>2</v>
      </c>
      <c r="J153" s="119" t="s">
        <v>40</v>
      </c>
      <c r="K153" s="166"/>
      <c r="L153" s="155">
        <v>2</v>
      </c>
      <c r="M153" s="119">
        <v>2313</v>
      </c>
      <c r="N153" s="678">
        <v>349000</v>
      </c>
      <c r="O153" s="679"/>
      <c r="P153" s="125">
        <v>325000</v>
      </c>
      <c r="Q153" s="176">
        <f t="shared" si="4"/>
        <v>140.5101599654129</v>
      </c>
      <c r="R153" s="19"/>
      <c r="S153" s="17"/>
      <c r="T153" s="17"/>
      <c r="U153" s="17"/>
      <c r="V153" s="17"/>
      <c r="W153" s="17"/>
    </row>
    <row r="154" spans="1:23" s="17" customFormat="1" ht="12.75">
      <c r="A154" s="77"/>
      <c r="B154" s="611"/>
      <c r="C154" s="40" t="s">
        <v>167</v>
      </c>
      <c r="D154" s="20"/>
      <c r="E154" s="56" t="s">
        <v>33</v>
      </c>
      <c r="F154" s="25" t="s">
        <v>97</v>
      </c>
      <c r="G154" s="81" t="s">
        <v>82</v>
      </c>
      <c r="H154" s="49" t="s">
        <v>41</v>
      </c>
      <c r="I154" s="48">
        <v>2</v>
      </c>
      <c r="J154" s="25" t="s">
        <v>40</v>
      </c>
      <c r="K154" s="50"/>
      <c r="L154" s="25">
        <v>2</v>
      </c>
      <c r="M154" s="48">
        <v>2313</v>
      </c>
      <c r="N154" s="84">
        <v>425000</v>
      </c>
      <c r="O154" s="571"/>
      <c r="P154" s="572">
        <v>425000</v>
      </c>
      <c r="Q154" s="57">
        <f t="shared" si="4"/>
        <v>183.74405533938608</v>
      </c>
      <c r="R154"/>
      <c r="S154"/>
      <c r="T154"/>
      <c r="U154"/>
      <c r="V154"/>
      <c r="W154"/>
    </row>
    <row r="155" spans="1:23" s="17" customFormat="1" ht="12.75">
      <c r="A155" s="77"/>
      <c r="B155" s="51"/>
      <c r="C155" s="51" t="s">
        <v>254</v>
      </c>
      <c r="D155" s="48"/>
      <c r="E155" s="907" t="s">
        <v>30</v>
      </c>
      <c r="F155" s="67" t="s">
        <v>235</v>
      </c>
      <c r="G155" s="923">
        <v>4</v>
      </c>
      <c r="H155" s="251">
        <v>4</v>
      </c>
      <c r="I155" s="68">
        <v>2</v>
      </c>
      <c r="J155" s="67" t="s">
        <v>27</v>
      </c>
      <c r="K155" s="252"/>
      <c r="L155" s="908">
        <v>2</v>
      </c>
      <c r="M155" s="67">
        <v>3196</v>
      </c>
      <c r="N155" s="909">
        <v>459000</v>
      </c>
      <c r="O155" s="910"/>
      <c r="P155" s="253">
        <v>420000</v>
      </c>
      <c r="Q155" s="254">
        <f t="shared" si="4"/>
        <v>131.4142678347935</v>
      </c>
      <c r="R155"/>
      <c r="S155"/>
      <c r="T155"/>
      <c r="U155"/>
      <c r="V155"/>
      <c r="W155"/>
    </row>
    <row r="156" spans="1:17" ht="12.75" customHeight="1">
      <c r="A156" s="36"/>
      <c r="B156" s="38" t="s">
        <v>24</v>
      </c>
      <c r="C156" s="453" t="s">
        <v>150</v>
      </c>
      <c r="D156" s="64"/>
      <c r="E156" s="520" t="s">
        <v>151</v>
      </c>
      <c r="F156" s="121"/>
      <c r="G156" s="118">
        <v>3</v>
      </c>
      <c r="H156" s="469" t="s">
        <v>41</v>
      </c>
      <c r="I156" s="118">
        <v>1</v>
      </c>
      <c r="J156" s="121" t="s">
        <v>40</v>
      </c>
      <c r="K156" s="479"/>
      <c r="L156" s="121">
        <v>2</v>
      </c>
      <c r="M156" s="118">
        <v>1721</v>
      </c>
      <c r="N156" s="905">
        <v>299000</v>
      </c>
      <c r="O156" s="906">
        <v>299000</v>
      </c>
      <c r="P156" s="480"/>
      <c r="Q156" s="481">
        <f>SUM(O156/M156)</f>
        <v>173.7361998837885</v>
      </c>
    </row>
    <row r="157" spans="1:17" s="17" customFormat="1" ht="12.75">
      <c r="A157" s="36"/>
      <c r="B157" s="46" t="s">
        <v>25</v>
      </c>
      <c r="C157" s="157"/>
      <c r="D157" s="46">
        <v>4</v>
      </c>
      <c r="E157" s="240" t="s">
        <v>337</v>
      </c>
      <c r="F157" s="49"/>
      <c r="G157" s="81" t="s">
        <v>82</v>
      </c>
      <c r="H157" s="49" t="s">
        <v>98</v>
      </c>
      <c r="I157" s="81" t="s">
        <v>49</v>
      </c>
      <c r="J157" s="25" t="s">
        <v>83</v>
      </c>
      <c r="K157" s="50"/>
      <c r="L157" s="59">
        <v>2</v>
      </c>
      <c r="M157" s="85" t="s">
        <v>338</v>
      </c>
      <c r="N157" s="116" t="s">
        <v>339</v>
      </c>
      <c r="O157" s="116" t="s">
        <v>340</v>
      </c>
      <c r="P157" s="96"/>
      <c r="Q157" s="392" t="s">
        <v>341</v>
      </c>
    </row>
    <row r="158" spans="1:17" ht="12.75" hidden="1">
      <c r="A158" s="104"/>
      <c r="B158" s="30" t="s">
        <v>24</v>
      </c>
      <c r="C158" s="30"/>
      <c r="D158" s="30"/>
      <c r="E158" s="81" t="s">
        <v>57</v>
      </c>
      <c r="F158" s="25"/>
      <c r="G158" s="46">
        <v>2</v>
      </c>
      <c r="H158" s="49">
        <v>2</v>
      </c>
      <c r="I158" s="48">
        <v>1</v>
      </c>
      <c r="J158" s="25" t="s">
        <v>40</v>
      </c>
      <c r="K158" s="50"/>
      <c r="L158" s="25">
        <v>2</v>
      </c>
      <c r="M158" s="48">
        <v>1618</v>
      </c>
      <c r="N158" s="84">
        <v>325000</v>
      </c>
      <c r="O158" s="96">
        <v>325000</v>
      </c>
      <c r="P158" s="112"/>
      <c r="Q158" s="131" t="s">
        <v>96</v>
      </c>
    </row>
    <row r="159" spans="1:17" ht="12" customHeight="1" hidden="1">
      <c r="A159" s="104"/>
      <c r="B159" s="46" t="s">
        <v>25</v>
      </c>
      <c r="C159" s="46"/>
      <c r="D159" s="46"/>
      <c r="E159" s="25" t="s">
        <v>30</v>
      </c>
      <c r="F159" s="51"/>
      <c r="G159" s="46">
        <v>4</v>
      </c>
      <c r="H159" s="85">
        <v>4</v>
      </c>
      <c r="I159" s="51">
        <v>2</v>
      </c>
      <c r="J159" s="48" t="s">
        <v>40</v>
      </c>
      <c r="K159" s="50"/>
      <c r="L159" s="48">
        <v>2</v>
      </c>
      <c r="M159" s="59">
        <v>3162</v>
      </c>
      <c r="N159" s="84">
        <v>625000</v>
      </c>
      <c r="O159" s="96">
        <v>625000</v>
      </c>
      <c r="P159" s="127"/>
      <c r="Q159" s="75">
        <f>SUM(O158/M158)</f>
        <v>200.8652657601978</v>
      </c>
    </row>
    <row r="160" spans="1:17" ht="12" customHeight="1" hidden="1">
      <c r="A160" s="36"/>
      <c r="B160" s="30" t="s">
        <v>26</v>
      </c>
      <c r="C160" s="38"/>
      <c r="D160" s="30"/>
      <c r="E160" s="48" t="s">
        <v>33</v>
      </c>
      <c r="F160" s="25"/>
      <c r="G160" s="48">
        <v>2</v>
      </c>
      <c r="H160" s="49">
        <v>2</v>
      </c>
      <c r="I160" s="48">
        <v>1</v>
      </c>
      <c r="J160" s="25" t="s">
        <v>40</v>
      </c>
      <c r="K160" s="50"/>
      <c r="L160" s="25">
        <v>2</v>
      </c>
      <c r="M160" s="48">
        <v>1607</v>
      </c>
      <c r="N160" s="84">
        <v>344900</v>
      </c>
      <c r="O160" s="96">
        <v>344900</v>
      </c>
      <c r="P160" s="112"/>
      <c r="Q160" s="75">
        <f>SUM(O159/M159)</f>
        <v>197.65970904490828</v>
      </c>
    </row>
    <row r="161" spans="1:17" ht="12" customHeight="1" hidden="1">
      <c r="A161" s="36"/>
      <c r="B161" s="30"/>
      <c r="C161" s="38"/>
      <c r="D161" s="30"/>
      <c r="E161" s="78" t="s">
        <v>30</v>
      </c>
      <c r="F161" s="68"/>
      <c r="G161" s="80">
        <v>3</v>
      </c>
      <c r="H161" s="100" t="s">
        <v>41</v>
      </c>
      <c r="I161" s="67">
        <v>2</v>
      </c>
      <c r="J161" s="68" t="s">
        <v>40</v>
      </c>
      <c r="K161" s="79"/>
      <c r="L161" s="68">
        <v>2</v>
      </c>
      <c r="M161" s="67">
        <v>2313</v>
      </c>
      <c r="N161" s="92">
        <v>395000</v>
      </c>
      <c r="O161" s="101">
        <v>395000</v>
      </c>
      <c r="P161" s="79"/>
      <c r="Q161" s="75">
        <f>SUM(O160/M160)</f>
        <v>214.62352209085253</v>
      </c>
    </row>
    <row r="162" spans="1:17" ht="12" customHeight="1" hidden="1">
      <c r="A162" s="36"/>
      <c r="B162" s="30"/>
      <c r="C162" s="38"/>
      <c r="D162" s="30"/>
      <c r="E162" s="60" t="s">
        <v>30</v>
      </c>
      <c r="F162" s="20"/>
      <c r="G162" s="30">
        <v>4</v>
      </c>
      <c r="H162" s="70">
        <v>4</v>
      </c>
      <c r="I162" s="40">
        <v>2</v>
      </c>
      <c r="J162" s="20" t="s">
        <v>27</v>
      </c>
      <c r="K162" s="41"/>
      <c r="L162" s="20">
        <v>2</v>
      </c>
      <c r="M162" s="40">
        <v>3162</v>
      </c>
      <c r="N162" s="90">
        <v>599900</v>
      </c>
      <c r="O162" s="43">
        <v>599900</v>
      </c>
      <c r="P162" s="41"/>
      <c r="Q162" s="69">
        <f>SUM(O161/M161)</f>
        <v>170.7738867271941</v>
      </c>
    </row>
    <row r="163" spans="1:17" ht="12" customHeight="1" thickBot="1">
      <c r="A163" s="102"/>
      <c r="B163" s="34" t="s">
        <v>26</v>
      </c>
      <c r="C163" s="241"/>
      <c r="D163" s="35"/>
      <c r="E163" s="893"/>
      <c r="F163" s="62"/>
      <c r="G163" s="63"/>
      <c r="H163" s="105"/>
      <c r="I163" s="63"/>
      <c r="J163" s="62"/>
      <c r="K163" s="61"/>
      <c r="L163" s="62"/>
      <c r="M163" s="63"/>
      <c r="N163" s="168"/>
      <c r="O163" s="156"/>
      <c r="P163" s="894"/>
      <c r="Q163" s="895"/>
    </row>
    <row r="164" spans="1:23" ht="12" customHeight="1">
      <c r="A164" s="104" t="s">
        <v>81</v>
      </c>
      <c r="B164" s="38" t="s">
        <v>19</v>
      </c>
      <c r="C164" s="445" t="s">
        <v>201</v>
      </c>
      <c r="D164" s="259">
        <v>3</v>
      </c>
      <c r="E164" s="518" t="s">
        <v>170</v>
      </c>
      <c r="F164" s="100" t="s">
        <v>199</v>
      </c>
      <c r="G164" s="80">
        <v>4</v>
      </c>
      <c r="H164" s="100" t="s">
        <v>139</v>
      </c>
      <c r="I164" s="67">
        <v>2</v>
      </c>
      <c r="J164" s="68" t="s">
        <v>27</v>
      </c>
      <c r="K164" s="79" t="s">
        <v>31</v>
      </c>
      <c r="L164" s="68">
        <v>3</v>
      </c>
      <c r="M164" s="67">
        <v>4200</v>
      </c>
      <c r="N164" s="684">
        <v>1499000</v>
      </c>
      <c r="O164" s="685"/>
      <c r="P164" s="101">
        <v>1475000</v>
      </c>
      <c r="Q164" s="69">
        <f>SUM(P164/M164)</f>
        <v>351.1904761904762</v>
      </c>
      <c r="R164" s="231"/>
      <c r="S164" s="231"/>
      <c r="T164" s="232"/>
      <c r="U164" s="232"/>
      <c r="V164" s="232"/>
      <c r="W164" s="232"/>
    </row>
    <row r="165" spans="1:23" s="232" customFormat="1" ht="12.75">
      <c r="A165" s="104"/>
      <c r="B165" s="38"/>
      <c r="C165" s="583" t="s">
        <v>138</v>
      </c>
      <c r="D165" s="633"/>
      <c r="E165" s="810" t="s">
        <v>116</v>
      </c>
      <c r="F165" s="583" t="s">
        <v>30</v>
      </c>
      <c r="G165" s="528">
        <v>5</v>
      </c>
      <c r="H165" s="714" t="s">
        <v>139</v>
      </c>
      <c r="I165" s="583">
        <v>2</v>
      </c>
      <c r="J165" s="421" t="s">
        <v>27</v>
      </c>
      <c r="K165" s="713" t="s">
        <v>28</v>
      </c>
      <c r="L165" s="421">
        <v>3</v>
      </c>
      <c r="M165" s="592">
        <v>4219</v>
      </c>
      <c r="N165" s="811">
        <v>1595000</v>
      </c>
      <c r="O165" s="812"/>
      <c r="P165" s="709">
        <v>1460000</v>
      </c>
      <c r="Q165" s="813">
        <f>SUM(P165/M165)</f>
        <v>346.05356719601804</v>
      </c>
      <c r="R165" s="191"/>
      <c r="S165" s="191"/>
      <c r="T165" s="191"/>
      <c r="U165" s="191"/>
      <c r="V165" s="191"/>
      <c r="W165" s="191"/>
    </row>
    <row r="166" spans="1:23" s="232" customFormat="1" ht="12.75">
      <c r="A166" s="104"/>
      <c r="B166" s="55"/>
      <c r="C166" s="565" t="s">
        <v>259</v>
      </c>
      <c r="D166" s="680"/>
      <c r="E166" s="638" t="s">
        <v>212</v>
      </c>
      <c r="F166" s="815" t="s">
        <v>256</v>
      </c>
      <c r="G166" s="565">
        <v>5</v>
      </c>
      <c r="H166" s="815" t="s">
        <v>123</v>
      </c>
      <c r="I166" s="565">
        <v>1</v>
      </c>
      <c r="J166" s="680" t="s">
        <v>27</v>
      </c>
      <c r="K166" s="681" t="s">
        <v>31</v>
      </c>
      <c r="L166" s="680">
        <v>3</v>
      </c>
      <c r="M166" s="565">
        <v>4191</v>
      </c>
      <c r="N166" s="682">
        <v>2199000</v>
      </c>
      <c r="O166" s="683"/>
      <c r="P166" s="551">
        <v>2050000</v>
      </c>
      <c r="Q166" s="478">
        <f>SUM(P166/M166)</f>
        <v>489.1434025292293</v>
      </c>
      <c r="R166" s="191"/>
      <c r="S166" s="191"/>
      <c r="T166" s="191"/>
      <c r="U166" s="191"/>
      <c r="V166" s="191"/>
      <c r="W166" s="191"/>
    </row>
    <row r="167" spans="1:23" s="191" customFormat="1" ht="12.75">
      <c r="A167" s="36"/>
      <c r="B167" s="30" t="s">
        <v>24</v>
      </c>
      <c r="C167" s="120"/>
      <c r="D167" s="38"/>
      <c r="E167" s="362"/>
      <c r="F167" s="97"/>
      <c r="G167" s="97"/>
      <c r="H167" s="814"/>
      <c r="I167" s="70"/>
      <c r="J167" s="40"/>
      <c r="K167" s="625"/>
      <c r="L167" s="555"/>
      <c r="M167" s="70"/>
      <c r="N167" s="524"/>
      <c r="O167" s="524"/>
      <c r="P167" s="90"/>
      <c r="Q167" s="266"/>
      <c r="R167" s="19"/>
      <c r="S167" s="19"/>
      <c r="T167" s="19"/>
      <c r="U167" s="19"/>
      <c r="V167" s="19"/>
      <c r="W167" s="19"/>
    </row>
    <row r="168" spans="1:23" s="19" customFormat="1" ht="12.75" customHeight="1">
      <c r="A168" s="36"/>
      <c r="B168" s="55" t="s">
        <v>25</v>
      </c>
      <c r="C168" s="55"/>
      <c r="D168" s="46"/>
      <c r="E168" s="240"/>
      <c r="F168" s="49"/>
      <c r="G168" s="81"/>
      <c r="H168" s="49"/>
      <c r="I168" s="81"/>
      <c r="J168" s="25"/>
      <c r="K168" s="186"/>
      <c r="L168" s="49"/>
      <c r="M168" s="81"/>
      <c r="N168" s="116"/>
      <c r="O168" s="116"/>
      <c r="P168" s="91"/>
      <c r="Q168" s="392"/>
      <c r="R168" s="17"/>
      <c r="S168" s="17"/>
      <c r="T168" s="17"/>
      <c r="U168" s="17"/>
      <c r="V168" s="17"/>
      <c r="W168" s="17"/>
    </row>
    <row r="169" spans="1:17" s="17" customFormat="1" ht="13.5" thickBot="1">
      <c r="A169" s="211"/>
      <c r="B169" s="53" t="s">
        <v>26</v>
      </c>
      <c r="C169" s="256"/>
      <c r="D169" s="414"/>
      <c r="E169" s="412"/>
      <c r="F169" s="54"/>
      <c r="G169" s="110"/>
      <c r="H169" s="152"/>
      <c r="I169" s="54"/>
      <c r="J169" s="226"/>
      <c r="K169" s="276"/>
      <c r="L169" s="110"/>
      <c r="M169" s="152"/>
      <c r="N169" s="807"/>
      <c r="O169" s="130"/>
      <c r="P169" s="431"/>
      <c r="Q169" s="117"/>
    </row>
    <row r="170" spans="1:17" s="17" customFormat="1" ht="12.75">
      <c r="A170" s="36" t="s">
        <v>60</v>
      </c>
      <c r="B170" s="38" t="s">
        <v>19</v>
      </c>
      <c r="C170" s="155" t="s">
        <v>177</v>
      </c>
      <c r="D170" s="30">
        <v>5</v>
      </c>
      <c r="E170" s="823" t="s">
        <v>170</v>
      </c>
      <c r="F170" s="120" t="s">
        <v>260</v>
      </c>
      <c r="G170" s="119">
        <v>3</v>
      </c>
      <c r="H170" s="596" t="s">
        <v>41</v>
      </c>
      <c r="I170" s="124" t="s">
        <v>87</v>
      </c>
      <c r="J170" s="119" t="s">
        <v>27</v>
      </c>
      <c r="K170" s="166"/>
      <c r="L170" s="119">
        <v>2</v>
      </c>
      <c r="M170" s="124" t="s">
        <v>178</v>
      </c>
      <c r="N170" s="122">
        <v>579000</v>
      </c>
      <c r="O170" s="122"/>
      <c r="P170" s="125">
        <v>500000</v>
      </c>
      <c r="Q170" s="176">
        <f>SUM(P170/M170)</f>
        <v>166.77785190126752</v>
      </c>
    </row>
    <row r="171" spans="1:17" s="17" customFormat="1" ht="12.75">
      <c r="A171" s="36"/>
      <c r="B171" s="38"/>
      <c r="C171" s="581" t="s">
        <v>270</v>
      </c>
      <c r="D171" s="581"/>
      <c r="E171" s="831" t="s">
        <v>97</v>
      </c>
      <c r="F171" s="421" t="s">
        <v>260</v>
      </c>
      <c r="G171" s="583">
        <v>3</v>
      </c>
      <c r="H171" s="832" t="s">
        <v>41</v>
      </c>
      <c r="I171" s="632">
        <v>2</v>
      </c>
      <c r="J171" s="583" t="s">
        <v>27</v>
      </c>
      <c r="K171" s="634"/>
      <c r="L171" s="583">
        <v>2</v>
      </c>
      <c r="M171" s="632">
        <v>2998</v>
      </c>
      <c r="N171" s="812">
        <v>549900</v>
      </c>
      <c r="O171" s="811"/>
      <c r="P171" s="833">
        <v>534000</v>
      </c>
      <c r="Q171" s="422">
        <f>SUM(P171/M171)</f>
        <v>178.1187458305537</v>
      </c>
    </row>
    <row r="172" spans="1:17" s="17" customFormat="1" ht="12.75">
      <c r="A172" s="36"/>
      <c r="B172" s="38"/>
      <c r="C172" s="581" t="s">
        <v>213</v>
      </c>
      <c r="D172" s="716"/>
      <c r="E172" s="362" t="s">
        <v>154</v>
      </c>
      <c r="F172" s="40" t="s">
        <v>212</v>
      </c>
      <c r="G172" s="22">
        <v>3</v>
      </c>
      <c r="H172" s="97" t="s">
        <v>41</v>
      </c>
      <c r="I172" s="20">
        <v>1</v>
      </c>
      <c r="J172" s="40" t="s">
        <v>40</v>
      </c>
      <c r="K172" s="19"/>
      <c r="L172" s="40">
        <v>2</v>
      </c>
      <c r="M172" s="70">
        <v>2540</v>
      </c>
      <c r="N172" s="524">
        <v>675000</v>
      </c>
      <c r="O172" s="153"/>
      <c r="P172" s="42">
        <v>585000</v>
      </c>
      <c r="Q172" s="486">
        <f>SUM(P172/M172)</f>
        <v>230.31496062992127</v>
      </c>
    </row>
    <row r="173" spans="1:17" s="17" customFormat="1" ht="12.75">
      <c r="A173" s="36"/>
      <c r="B173" s="38"/>
      <c r="C173" s="581" t="s">
        <v>248</v>
      </c>
      <c r="D173" s="716"/>
      <c r="E173" s="56" t="s">
        <v>249</v>
      </c>
      <c r="F173" s="25" t="s">
        <v>235</v>
      </c>
      <c r="G173" s="81">
        <v>3</v>
      </c>
      <c r="H173" s="49" t="s">
        <v>41</v>
      </c>
      <c r="I173" s="48">
        <v>2</v>
      </c>
      <c r="J173" s="25" t="s">
        <v>27</v>
      </c>
      <c r="K173" s="50"/>
      <c r="L173" s="25">
        <v>2</v>
      </c>
      <c r="M173" s="81">
        <v>2998</v>
      </c>
      <c r="N173" s="132">
        <v>849000</v>
      </c>
      <c r="O173" s="116"/>
      <c r="P173" s="572">
        <v>665000</v>
      </c>
      <c r="Q173" s="57">
        <f>SUM(P173/M173)</f>
        <v>221.8145430286858</v>
      </c>
    </row>
    <row r="174" spans="1:17" s="17" customFormat="1" ht="12.75">
      <c r="A174" s="36"/>
      <c r="B174" s="55"/>
      <c r="C174" s="48" t="s">
        <v>196</v>
      </c>
      <c r="D174" s="46"/>
      <c r="E174" s="74" t="s">
        <v>33</v>
      </c>
      <c r="F174" s="48" t="s">
        <v>186</v>
      </c>
      <c r="G174" s="46">
        <v>4</v>
      </c>
      <c r="H174" s="85">
        <v>4</v>
      </c>
      <c r="I174" s="25">
        <v>2</v>
      </c>
      <c r="J174" s="48" t="s">
        <v>27</v>
      </c>
      <c r="K174" s="24"/>
      <c r="L174" s="48">
        <v>2</v>
      </c>
      <c r="M174" s="25">
        <v>3696</v>
      </c>
      <c r="N174" s="154">
        <v>599000</v>
      </c>
      <c r="O174" s="91"/>
      <c r="P174" s="112">
        <v>550000</v>
      </c>
      <c r="Q174" s="131">
        <f>SUM(P174/M174)</f>
        <v>148.8095238095238</v>
      </c>
    </row>
    <row r="175" spans="1:17" s="17" customFormat="1" ht="12.75">
      <c r="A175" s="36"/>
      <c r="B175" s="38" t="s">
        <v>24</v>
      </c>
      <c r="C175" s="155" t="s">
        <v>316</v>
      </c>
      <c r="D175" s="38">
        <v>1</v>
      </c>
      <c r="E175" s="911" t="s">
        <v>235</v>
      </c>
      <c r="F175" s="120"/>
      <c r="G175" s="119">
        <v>3</v>
      </c>
      <c r="H175" s="802" t="s">
        <v>41</v>
      </c>
      <c r="I175" s="123">
        <v>1</v>
      </c>
      <c r="J175" s="120" t="s">
        <v>27</v>
      </c>
      <c r="K175" s="677"/>
      <c r="L175" s="120">
        <v>2</v>
      </c>
      <c r="M175" s="123">
        <v>2127</v>
      </c>
      <c r="N175" s="678">
        <v>489000</v>
      </c>
      <c r="O175" s="122">
        <v>489000</v>
      </c>
      <c r="P175" s="125"/>
      <c r="Q175" s="176">
        <f>SUM(O175/M175)</f>
        <v>229.901269393512</v>
      </c>
    </row>
    <row r="176" spans="1:17" s="17" customFormat="1" ht="12.75">
      <c r="A176" s="77"/>
      <c r="B176" s="38" t="s">
        <v>25</v>
      </c>
      <c r="C176" s="51"/>
      <c r="D176" s="55"/>
      <c r="E176" s="896"/>
      <c r="F176" s="25"/>
      <c r="G176" s="56"/>
      <c r="H176" s="49"/>
      <c r="I176" s="81"/>
      <c r="J176" s="49"/>
      <c r="K176" s="50"/>
      <c r="L176" s="25"/>
      <c r="M176" s="81"/>
      <c r="N176" s="132"/>
      <c r="O176" s="116"/>
      <c r="P176" s="572"/>
      <c r="Q176" s="57"/>
    </row>
    <row r="177" spans="1:17" s="17" customFormat="1" ht="13.5" thickBot="1">
      <c r="A177" s="211"/>
      <c r="B177" s="53" t="s">
        <v>26</v>
      </c>
      <c r="C177" s="256" t="s">
        <v>317</v>
      </c>
      <c r="D177" s="34">
        <v>1</v>
      </c>
      <c r="E177" s="897" t="s">
        <v>235</v>
      </c>
      <c r="F177" s="218"/>
      <c r="G177" s="241">
        <v>5</v>
      </c>
      <c r="H177" s="898" t="s">
        <v>39</v>
      </c>
      <c r="I177" s="899">
        <v>1</v>
      </c>
      <c r="J177" s="218" t="s">
        <v>27</v>
      </c>
      <c r="K177" s="900"/>
      <c r="L177" s="218">
        <v>2</v>
      </c>
      <c r="M177" s="899">
        <v>3245</v>
      </c>
      <c r="N177" s="901">
        <v>599000</v>
      </c>
      <c r="O177" s="902">
        <v>599000</v>
      </c>
      <c r="P177" s="903"/>
      <c r="Q177" s="904">
        <f>SUM(O177/M177)</f>
        <v>184.59167950693376</v>
      </c>
    </row>
    <row r="178" spans="1:17" s="58" customFormat="1" ht="12.75" customHeight="1">
      <c r="A178" s="230"/>
      <c r="B178" s="66"/>
      <c r="C178" s="20"/>
      <c r="D178" s="66"/>
      <c r="E178" s="70"/>
      <c r="F178" s="20"/>
      <c r="G178" s="70"/>
      <c r="H178" s="70"/>
      <c r="I178" s="20"/>
      <c r="J178" s="20"/>
      <c r="K178" s="19"/>
      <c r="L178" s="70"/>
      <c r="M178" s="70"/>
      <c r="N178" s="153"/>
      <c r="O178" s="153"/>
      <c r="P178" s="83"/>
      <c r="Q178" s="418"/>
    </row>
    <row r="179" spans="1:17" s="58" customFormat="1" ht="12.75" customHeight="1">
      <c r="A179" s="230"/>
      <c r="B179" s="66"/>
      <c r="C179" s="20"/>
      <c r="D179" s="66"/>
      <c r="E179" s="70"/>
      <c r="F179" s="20"/>
      <c r="G179" s="70"/>
      <c r="H179" s="70"/>
      <c r="I179" s="20"/>
      <c r="J179" s="20"/>
      <c r="K179" s="19"/>
      <c r="L179" s="70"/>
      <c r="M179" s="70"/>
      <c r="N179" s="153"/>
      <c r="O179" s="153"/>
      <c r="P179" s="83"/>
      <c r="Q179" s="418"/>
    </row>
    <row r="180" spans="1:17" s="58" customFormat="1" ht="12.75" customHeight="1">
      <c r="A180" s="230"/>
      <c r="B180" s="66"/>
      <c r="C180" s="20"/>
      <c r="D180" s="66"/>
      <c r="E180" s="70"/>
      <c r="F180" s="20"/>
      <c r="G180" s="70"/>
      <c r="H180" s="70"/>
      <c r="I180" s="20"/>
      <c r="J180" s="20"/>
      <c r="K180" s="19"/>
      <c r="L180" s="70"/>
      <c r="M180" s="70"/>
      <c r="N180" s="153"/>
      <c r="O180" s="153"/>
      <c r="P180" s="83"/>
      <c r="Q180" s="418"/>
    </row>
    <row r="181" spans="1:23" s="58" customFormat="1" ht="12.75" customHeight="1">
      <c r="A181" s="230"/>
      <c r="B181" s="66"/>
      <c r="C181" s="20"/>
      <c r="D181" s="66"/>
      <c r="E181" s="70"/>
      <c r="F181" s="20"/>
      <c r="G181" s="70"/>
      <c r="H181" s="70"/>
      <c r="I181" s="20"/>
      <c r="J181" s="20"/>
      <c r="K181" s="19"/>
      <c r="L181" s="70"/>
      <c r="M181" s="70"/>
      <c r="N181" s="153"/>
      <c r="O181" s="153"/>
      <c r="P181" s="83"/>
      <c r="Q181" s="418"/>
      <c r="R181"/>
      <c r="S181"/>
      <c r="T181"/>
      <c r="U181"/>
      <c r="V181"/>
      <c r="W181"/>
    </row>
    <row r="182" spans="1:17" ht="12" customHeight="1">
      <c r="A182" s="230"/>
      <c r="B182" s="66"/>
      <c r="C182" s="120"/>
      <c r="D182" s="66"/>
      <c r="E182" s="76"/>
      <c r="F182" s="66"/>
      <c r="G182" s="22"/>
      <c r="H182" s="70"/>
      <c r="I182" s="20"/>
      <c r="J182" s="20"/>
      <c r="K182" s="19"/>
      <c r="L182" s="20"/>
      <c r="M182" s="70"/>
      <c r="N182" s="153"/>
      <c r="O182" s="153"/>
      <c r="P182" s="522"/>
      <c r="Q182" s="418"/>
    </row>
    <row r="183" spans="1:17" ht="20.25">
      <c r="A183" s="1" t="s">
        <v>71</v>
      </c>
      <c r="B183" s="2"/>
      <c r="C183" s="2"/>
      <c r="D183" s="2"/>
      <c r="E183" s="2"/>
      <c r="F183" s="3"/>
      <c r="G183" s="3"/>
      <c r="H183" s="70"/>
      <c r="I183" s="3"/>
      <c r="J183" s="3"/>
      <c r="K183" s="3"/>
      <c r="M183" s="4"/>
      <c r="N183" s="3" t="s">
        <v>73</v>
      </c>
      <c r="O183" s="170" t="s">
        <v>76</v>
      </c>
      <c r="P183" s="88"/>
      <c r="Q183" s="170" t="s">
        <v>75</v>
      </c>
    </row>
    <row r="184" spans="1:16" ht="18">
      <c r="A184" s="108" t="s">
        <v>273</v>
      </c>
      <c r="B184" s="2"/>
      <c r="C184" s="2"/>
      <c r="D184" s="2"/>
      <c r="E184" s="2"/>
      <c r="F184" s="3"/>
      <c r="G184" s="3"/>
      <c r="H184" s="4"/>
      <c r="I184" s="3"/>
      <c r="J184" s="3"/>
      <c r="K184" s="3"/>
      <c r="M184" s="4"/>
      <c r="N184" s="3"/>
      <c r="P184" s="87" t="s">
        <v>88</v>
      </c>
    </row>
    <row r="185" spans="1:16" ht="18">
      <c r="A185" s="229" t="s">
        <v>274</v>
      </c>
      <c r="B185" s="2"/>
      <c r="C185" s="2"/>
      <c r="D185" s="2"/>
      <c r="E185" s="2"/>
      <c r="F185" s="3"/>
      <c r="G185" s="3"/>
      <c r="H185" s="4"/>
      <c r="I185" s="3"/>
      <c r="J185" s="3"/>
      <c r="K185" s="3"/>
      <c r="M185" s="4"/>
      <c r="N185" s="3"/>
      <c r="O185" s="171" t="s">
        <v>77</v>
      </c>
      <c r="P185" s="171"/>
    </row>
    <row r="186" spans="1:15" ht="12.75">
      <c r="A186" s="5"/>
      <c r="B186" s="2"/>
      <c r="C186" s="2"/>
      <c r="D186" s="2"/>
      <c r="E186" s="2"/>
      <c r="F186" s="3"/>
      <c r="G186" s="3"/>
      <c r="H186" s="4"/>
      <c r="I186" s="3"/>
      <c r="J186" s="3"/>
      <c r="K186" s="3"/>
      <c r="M186" s="107"/>
      <c r="N186" s="3" t="s">
        <v>74</v>
      </c>
      <c r="O186" s="169" t="s">
        <v>78</v>
      </c>
    </row>
    <row r="187" spans="1:15" ht="12.75">
      <c r="A187" s="5"/>
      <c r="B187" s="2"/>
      <c r="C187" s="2"/>
      <c r="D187" s="2"/>
      <c r="E187" s="2"/>
      <c r="F187" s="3"/>
      <c r="G187" s="3"/>
      <c r="H187" s="4"/>
      <c r="I187" s="3"/>
      <c r="J187" s="3"/>
      <c r="K187" s="3"/>
      <c r="M187" s="4"/>
      <c r="N187" s="3"/>
      <c r="O187" s="222" t="s">
        <v>275</v>
      </c>
    </row>
    <row r="188" spans="1:14" ht="8.25" customHeight="1">
      <c r="A188" s="5"/>
      <c r="B188" s="2"/>
      <c r="C188" s="2"/>
      <c r="D188" s="2"/>
      <c r="E188" s="2"/>
      <c r="F188" s="3"/>
      <c r="G188" s="3"/>
      <c r="H188" s="4"/>
      <c r="I188" s="3"/>
      <c r="J188" s="3"/>
      <c r="K188" s="3"/>
      <c r="M188" s="4"/>
      <c r="N188" s="3"/>
    </row>
    <row r="189" spans="1:16" s="138" customFormat="1" ht="15">
      <c r="A189" s="138" t="s">
        <v>69</v>
      </c>
      <c r="B189" s="139"/>
      <c r="C189" s="139"/>
      <c r="D189" s="139"/>
      <c r="E189" s="139"/>
      <c r="F189" s="139"/>
      <c r="G189" s="139"/>
      <c r="H189" s="4"/>
      <c r="I189" s="139"/>
      <c r="J189" s="139"/>
      <c r="K189" s="139"/>
      <c r="M189" s="140"/>
      <c r="N189" s="139"/>
      <c r="O189" s="141"/>
      <c r="P189" s="141"/>
    </row>
    <row r="190" spans="1:16" s="138" customFormat="1" ht="15">
      <c r="A190" s="138" t="s">
        <v>70</v>
      </c>
      <c r="B190" s="139"/>
      <c r="C190" s="139"/>
      <c r="D190" s="139"/>
      <c r="E190" s="139"/>
      <c r="F190" s="139"/>
      <c r="G190" s="142"/>
      <c r="H190" s="140"/>
      <c r="I190" s="142"/>
      <c r="J190" s="142"/>
      <c r="K190" s="142"/>
      <c r="L190" s="144"/>
      <c r="M190" s="143"/>
      <c r="N190" s="142"/>
      <c r="O190" s="141"/>
      <c r="P190" s="141"/>
    </row>
    <row r="191" spans="1:16" s="147" customFormat="1" ht="12.75" customHeight="1">
      <c r="A191" s="138" t="s">
        <v>86</v>
      </c>
      <c r="B191" s="139"/>
      <c r="C191" s="139"/>
      <c r="D191" s="139"/>
      <c r="E191" s="139"/>
      <c r="F191" s="145"/>
      <c r="G191" s="145"/>
      <c r="H191" s="143"/>
      <c r="I191" s="145"/>
      <c r="J191" s="145"/>
      <c r="K191" s="145"/>
      <c r="M191" s="146"/>
      <c r="N191" s="145"/>
      <c r="O191" s="148"/>
      <c r="P191" s="148"/>
    </row>
    <row r="192" spans="1:14" ht="7.5" customHeight="1">
      <c r="A192" s="109"/>
      <c r="B192" s="2"/>
      <c r="C192" s="2"/>
      <c r="D192" s="2"/>
      <c r="E192" s="2"/>
      <c r="F192" s="3"/>
      <c r="G192" s="3"/>
      <c r="H192" s="146"/>
      <c r="I192" s="3"/>
      <c r="J192" s="3"/>
      <c r="K192" s="3"/>
      <c r="M192" s="4"/>
      <c r="N192" s="3"/>
    </row>
    <row r="193" spans="1:16" s="17" customFormat="1" ht="13.5" customHeight="1">
      <c r="A193" s="17" t="s">
        <v>277</v>
      </c>
      <c r="B193" s="2"/>
      <c r="C193" s="2"/>
      <c r="D193" s="2"/>
      <c r="E193" s="2"/>
      <c r="F193" s="149"/>
      <c r="G193" s="149"/>
      <c r="H193" s="4"/>
      <c r="I193" s="149"/>
      <c r="J193" s="149"/>
      <c r="K193" s="149"/>
      <c r="M193" s="20"/>
      <c r="N193" s="149"/>
      <c r="O193" s="150"/>
      <c r="P193" s="150"/>
    </row>
    <row r="194" spans="1:16" s="17" customFormat="1" ht="12.75">
      <c r="A194" s="17" t="s">
        <v>276</v>
      </c>
      <c r="B194" s="2"/>
      <c r="C194" s="2"/>
      <c r="D194" s="2"/>
      <c r="E194" s="2"/>
      <c r="F194" s="149"/>
      <c r="G194" s="149"/>
      <c r="H194" s="20"/>
      <c r="I194" s="149"/>
      <c r="J194" s="149"/>
      <c r="K194" s="149"/>
      <c r="M194" s="20"/>
      <c r="N194" s="149"/>
      <c r="O194" s="150"/>
      <c r="P194" s="150"/>
    </row>
    <row r="195" spans="1:17" s="17" customFormat="1" ht="12.75" customHeight="1">
      <c r="A195" s="17" t="s">
        <v>226</v>
      </c>
      <c r="B195" s="2"/>
      <c r="C195" s="2"/>
      <c r="D195" s="2"/>
      <c r="E195" s="2"/>
      <c r="F195" s="149"/>
      <c r="G195" s="20"/>
      <c r="H195" s="20"/>
      <c r="I195" s="20"/>
      <c r="J195" s="20"/>
      <c r="K195" s="20"/>
      <c r="L195" s="19"/>
      <c r="M195" s="20"/>
      <c r="N195" s="149"/>
      <c r="O195" s="150"/>
      <c r="P195" s="165"/>
      <c r="Q195" s="19"/>
    </row>
    <row r="196" spans="2:23" s="17" customFormat="1" ht="12.75" customHeight="1" thickBot="1">
      <c r="B196" s="2"/>
      <c r="C196" s="2"/>
      <c r="D196" s="2"/>
      <c r="E196" s="2"/>
      <c r="F196" s="149"/>
      <c r="G196" s="20"/>
      <c r="H196" s="62"/>
      <c r="I196" s="20"/>
      <c r="J196" s="20"/>
      <c r="K196" s="20"/>
      <c r="L196" s="19"/>
      <c r="M196" s="20"/>
      <c r="N196" s="149"/>
      <c r="O196" s="150"/>
      <c r="P196" s="165"/>
      <c r="Q196" s="19"/>
      <c r="R196" s="2"/>
      <c r="S196" s="2"/>
      <c r="T196"/>
      <c r="U196"/>
      <c r="V196"/>
      <c r="W196"/>
    </row>
    <row r="197" spans="1:19" ht="13.5" customHeight="1">
      <c r="A197" s="32" t="s">
        <v>4</v>
      </c>
      <c r="B197" s="29" t="s">
        <v>5</v>
      </c>
      <c r="C197" s="32" t="s">
        <v>79</v>
      </c>
      <c r="D197" s="31" t="s">
        <v>66</v>
      </c>
      <c r="E197" s="32" t="s">
        <v>6</v>
      </c>
      <c r="F197" s="31" t="s">
        <v>6</v>
      </c>
      <c r="G197" s="32" t="s">
        <v>7</v>
      </c>
      <c r="H197" s="64" t="s">
        <v>8</v>
      </c>
      <c r="I197" s="31" t="s">
        <v>9</v>
      </c>
      <c r="J197" s="29" t="s">
        <v>10</v>
      </c>
      <c r="K197" s="29" t="s">
        <v>11</v>
      </c>
      <c r="L197" s="32" t="s">
        <v>12</v>
      </c>
      <c r="M197" s="29" t="s">
        <v>13</v>
      </c>
      <c r="N197" s="32" t="s">
        <v>14</v>
      </c>
      <c r="O197" s="32" t="s">
        <v>15</v>
      </c>
      <c r="P197" s="167" t="s">
        <v>16</v>
      </c>
      <c r="Q197" s="32" t="s">
        <v>17</v>
      </c>
      <c r="R197" s="2"/>
      <c r="S197" s="2"/>
    </row>
    <row r="198" spans="1:23" ht="13.5" thickBot="1">
      <c r="A198" s="63"/>
      <c r="B198" s="34"/>
      <c r="C198" s="33"/>
      <c r="D198" s="28" t="s">
        <v>48</v>
      </c>
      <c r="E198" s="33" t="s">
        <v>18</v>
      </c>
      <c r="F198" s="28" t="s">
        <v>19</v>
      </c>
      <c r="G198" s="33"/>
      <c r="H198" s="35" t="s">
        <v>20</v>
      </c>
      <c r="I198" s="35"/>
      <c r="J198" s="35"/>
      <c r="K198" s="28"/>
      <c r="L198" s="33"/>
      <c r="M198" s="28" t="s">
        <v>21</v>
      </c>
      <c r="N198" s="33" t="s">
        <v>22</v>
      </c>
      <c r="O198" s="34" t="s">
        <v>22</v>
      </c>
      <c r="P198" s="33"/>
      <c r="Q198" s="35" t="s">
        <v>21</v>
      </c>
      <c r="R198" s="17"/>
      <c r="S198" s="17"/>
      <c r="T198" s="17"/>
      <c r="U198" s="17"/>
      <c r="V198" s="17"/>
      <c r="W198" s="17"/>
    </row>
    <row r="199" spans="1:17" s="17" customFormat="1" ht="12.75">
      <c r="A199" s="45" t="s">
        <v>118</v>
      </c>
      <c r="B199" s="64" t="s">
        <v>19</v>
      </c>
      <c r="C199" s="20" t="s">
        <v>174</v>
      </c>
      <c r="D199" s="30">
        <v>5</v>
      </c>
      <c r="E199" s="464" t="s">
        <v>175</v>
      </c>
      <c r="F199" s="16" t="s">
        <v>170</v>
      </c>
      <c r="G199" s="495" t="s">
        <v>176</v>
      </c>
      <c r="H199" s="466" t="s">
        <v>92</v>
      </c>
      <c r="I199" s="465" t="s">
        <v>87</v>
      </c>
      <c r="J199" s="16" t="s">
        <v>27</v>
      </c>
      <c r="K199" s="467" t="s">
        <v>34</v>
      </c>
      <c r="L199" s="16">
        <v>3</v>
      </c>
      <c r="M199" s="444">
        <v>7912</v>
      </c>
      <c r="N199" s="542">
        <v>4250000</v>
      </c>
      <c r="O199" s="468"/>
      <c r="P199" s="701">
        <v>2900000</v>
      </c>
      <c r="Q199" s="734">
        <f>SUM(P199/M199)</f>
        <v>366.5318503538928</v>
      </c>
    </row>
    <row r="200" spans="1:17" s="17" customFormat="1" ht="12.75">
      <c r="A200" s="45"/>
      <c r="B200" s="64"/>
      <c r="C200" s="20" t="s">
        <v>217</v>
      </c>
      <c r="D200" s="38"/>
      <c r="E200" s="221"/>
      <c r="F200" s="48" t="s">
        <v>212</v>
      </c>
      <c r="G200" s="74" t="s">
        <v>176</v>
      </c>
      <c r="H200" s="113" t="s">
        <v>218</v>
      </c>
      <c r="I200" s="56" t="s">
        <v>87</v>
      </c>
      <c r="J200" s="59" t="s">
        <v>27</v>
      </c>
      <c r="K200" s="24" t="s">
        <v>34</v>
      </c>
      <c r="L200" s="48">
        <v>5</v>
      </c>
      <c r="M200" s="49">
        <v>9088</v>
      </c>
      <c r="N200" s="116"/>
      <c r="O200" s="132"/>
      <c r="P200" s="96">
        <v>4100000</v>
      </c>
      <c r="Q200" s="131">
        <f>SUM(P200/M200)</f>
        <v>451.1443661971831</v>
      </c>
    </row>
    <row r="201" spans="1:17" s="17" customFormat="1" ht="12.75">
      <c r="A201" s="45"/>
      <c r="B201" s="64"/>
      <c r="C201" s="149" t="s">
        <v>132</v>
      </c>
      <c r="D201" s="30"/>
      <c r="E201" s="114" t="s">
        <v>133</v>
      </c>
      <c r="F201" s="20" t="s">
        <v>30</v>
      </c>
      <c r="G201" s="735" t="s">
        <v>134</v>
      </c>
      <c r="H201" s="70" t="s">
        <v>121</v>
      </c>
      <c r="I201" s="60" t="s">
        <v>87</v>
      </c>
      <c r="J201" s="20" t="s">
        <v>27</v>
      </c>
      <c r="K201" s="41" t="s">
        <v>34</v>
      </c>
      <c r="L201" s="20">
        <v>6</v>
      </c>
      <c r="M201" s="97">
        <v>9453</v>
      </c>
      <c r="N201" s="524">
        <v>5350000</v>
      </c>
      <c r="O201" s="153"/>
      <c r="P201" s="595">
        <v>4700000</v>
      </c>
      <c r="Q201" s="266">
        <f>SUM(P201/M201)</f>
        <v>497.1966571458796</v>
      </c>
    </row>
    <row r="202" spans="1:23" s="17" customFormat="1" ht="12.75">
      <c r="A202" s="45"/>
      <c r="B202" s="64"/>
      <c r="C202" s="149" t="s">
        <v>159</v>
      </c>
      <c r="D202" s="38"/>
      <c r="E202" s="221"/>
      <c r="F202" s="48" t="s">
        <v>97</v>
      </c>
      <c r="G202" s="74" t="s">
        <v>134</v>
      </c>
      <c r="H202" s="552" t="s">
        <v>158</v>
      </c>
      <c r="I202" s="56" t="s">
        <v>87</v>
      </c>
      <c r="J202" s="25" t="s">
        <v>27</v>
      </c>
      <c r="K202" s="50" t="s">
        <v>34</v>
      </c>
      <c r="L202" s="25">
        <v>4</v>
      </c>
      <c r="M202" s="81">
        <v>9046</v>
      </c>
      <c r="N202" s="132">
        <v>6995000</v>
      </c>
      <c r="O202" s="116"/>
      <c r="P202" s="541">
        <v>6200234</v>
      </c>
      <c r="Q202" s="553" t="s">
        <v>160</v>
      </c>
      <c r="R202" s="58"/>
      <c r="S202" s="58"/>
      <c r="T202" s="58"/>
      <c r="U202" s="58"/>
      <c r="V202" s="58"/>
      <c r="W202" s="58"/>
    </row>
    <row r="203" spans="1:23" s="58" customFormat="1" ht="12.75" customHeight="1">
      <c r="A203" s="45"/>
      <c r="B203" s="46"/>
      <c r="C203" s="494" t="s">
        <v>119</v>
      </c>
      <c r="D203" s="459"/>
      <c r="E203" s="543" t="s">
        <v>120</v>
      </c>
      <c r="F203" s="544" t="s">
        <v>33</v>
      </c>
      <c r="G203" s="545">
        <v>8</v>
      </c>
      <c r="H203" s="543" t="s">
        <v>121</v>
      </c>
      <c r="I203" s="546">
        <v>2</v>
      </c>
      <c r="J203" s="547" t="s">
        <v>27</v>
      </c>
      <c r="K203" s="548" t="s">
        <v>34</v>
      </c>
      <c r="L203" s="547">
        <v>4</v>
      </c>
      <c r="M203" s="546">
        <v>9241</v>
      </c>
      <c r="N203" s="549">
        <v>4995000</v>
      </c>
      <c r="O203" s="550"/>
      <c r="P203" s="551">
        <v>3734000</v>
      </c>
      <c r="Q203" s="478">
        <f>SUM(P203/M203)</f>
        <v>404.0688237203766</v>
      </c>
      <c r="R203" s="191"/>
      <c r="S203" s="191"/>
      <c r="T203" s="191"/>
      <c r="U203" s="191"/>
      <c r="V203" s="191"/>
      <c r="W203" s="191"/>
    </row>
    <row r="204" spans="1:17" s="191" customFormat="1" ht="12.75">
      <c r="A204" s="847"/>
      <c r="B204" s="189" t="s">
        <v>24</v>
      </c>
      <c r="C204" s="195"/>
      <c r="D204" s="439">
        <v>3</v>
      </c>
      <c r="E204" s="448" t="s">
        <v>181</v>
      </c>
      <c r="F204" s="615"/>
      <c r="G204" s="448" t="s">
        <v>84</v>
      </c>
      <c r="H204" s="616" t="s">
        <v>182</v>
      </c>
      <c r="I204" s="449">
        <v>2</v>
      </c>
      <c r="J204" s="617" t="s">
        <v>27</v>
      </c>
      <c r="K204" s="451" t="s">
        <v>34</v>
      </c>
      <c r="L204" s="616" t="s">
        <v>50</v>
      </c>
      <c r="M204" s="448" t="s">
        <v>183</v>
      </c>
      <c r="N204" s="618" t="s">
        <v>184</v>
      </c>
      <c r="O204" s="618" t="s">
        <v>318</v>
      </c>
      <c r="P204" s="912"/>
      <c r="Q204" s="422" t="s">
        <v>185</v>
      </c>
    </row>
    <row r="205" spans="1:50" ht="11.25" customHeight="1">
      <c r="A205" s="848"/>
      <c r="B205" s="46" t="s">
        <v>25</v>
      </c>
      <c r="C205" s="46"/>
      <c r="D205" s="194"/>
      <c r="E205" s="49"/>
      <c r="F205" s="56"/>
      <c r="G205" s="115"/>
      <c r="H205" s="81"/>
      <c r="I205" s="25"/>
      <c r="J205" s="48"/>
      <c r="K205" s="188"/>
      <c r="L205" s="81"/>
      <c r="M205" s="49"/>
      <c r="N205" s="116"/>
      <c r="O205" s="132"/>
      <c r="P205" s="154"/>
      <c r="Q205" s="330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</row>
    <row r="206" spans="1:17" s="58" customFormat="1" ht="12.75" customHeight="1" thickBot="1">
      <c r="A206" s="52"/>
      <c r="B206" s="53" t="s">
        <v>26</v>
      </c>
      <c r="C206" s="244"/>
      <c r="D206" s="53"/>
      <c r="E206" s="608"/>
      <c r="F206" s="54"/>
      <c r="G206" s="244"/>
      <c r="H206" s="152"/>
      <c r="I206" s="54"/>
      <c r="J206" s="226"/>
      <c r="K206" s="276"/>
      <c r="L206" s="110"/>
      <c r="M206" s="152"/>
      <c r="N206" s="130"/>
      <c r="O206" s="130"/>
      <c r="P206" s="280"/>
      <c r="Q206" s="117"/>
    </row>
    <row r="207" spans="1:17" s="58" customFormat="1" ht="12.75" customHeight="1">
      <c r="A207" s="36" t="s">
        <v>61</v>
      </c>
      <c r="B207" s="32" t="s">
        <v>19</v>
      </c>
      <c r="C207" s="70" t="s">
        <v>206</v>
      </c>
      <c r="D207" s="30">
        <v>2</v>
      </c>
      <c r="E207" s="695" t="s">
        <v>97</v>
      </c>
      <c r="F207" s="178" t="s">
        <v>199</v>
      </c>
      <c r="G207" s="694">
        <v>5</v>
      </c>
      <c r="H207" s="284">
        <v>5</v>
      </c>
      <c r="I207" s="37">
        <v>2</v>
      </c>
      <c r="J207" s="178" t="s">
        <v>27</v>
      </c>
      <c r="K207" s="613" t="s">
        <v>28</v>
      </c>
      <c r="L207" s="179">
        <v>2</v>
      </c>
      <c r="M207" s="284">
        <v>3946</v>
      </c>
      <c r="N207" s="407"/>
      <c r="O207" s="203"/>
      <c r="P207" s="309">
        <v>1025000</v>
      </c>
      <c r="Q207" s="204">
        <f>SUM(P207/M207)</f>
        <v>259.75671566142927</v>
      </c>
    </row>
    <row r="208" spans="1:23" s="58" customFormat="1" ht="12.75" customHeight="1">
      <c r="A208" s="36"/>
      <c r="B208" s="46"/>
      <c r="C208" s="25" t="s">
        <v>207</v>
      </c>
      <c r="D208" s="696"/>
      <c r="E208" s="74" t="s">
        <v>30</v>
      </c>
      <c r="F208" s="81" t="s">
        <v>186</v>
      </c>
      <c r="G208" s="115">
        <v>6</v>
      </c>
      <c r="H208" s="354" t="s">
        <v>176</v>
      </c>
      <c r="I208" s="25">
        <v>2</v>
      </c>
      <c r="J208" s="48" t="s">
        <v>27</v>
      </c>
      <c r="K208" s="24" t="s">
        <v>28</v>
      </c>
      <c r="L208" s="48">
        <v>3</v>
      </c>
      <c r="M208" s="25">
        <v>4451</v>
      </c>
      <c r="N208" s="91">
        <v>1290000</v>
      </c>
      <c r="O208" s="84"/>
      <c r="P208" s="96">
        <v>1100000</v>
      </c>
      <c r="Q208" s="131">
        <f>SUM(P208/M208)</f>
        <v>247.13547517411817</v>
      </c>
      <c r="R208" s="191"/>
      <c r="S208" s="191"/>
      <c r="T208" s="191"/>
      <c r="U208" s="191"/>
      <c r="V208" s="191"/>
      <c r="W208" s="191"/>
    </row>
    <row r="209" spans="1:17" s="191" customFormat="1" ht="12.75">
      <c r="A209" s="36"/>
      <c r="B209" s="189" t="s">
        <v>24</v>
      </c>
      <c r="C209" s="195"/>
      <c r="D209" s="189">
        <v>1</v>
      </c>
      <c r="E209" s="913" t="s">
        <v>296</v>
      </c>
      <c r="F209" s="615"/>
      <c r="G209" s="914" t="s">
        <v>50</v>
      </c>
      <c r="H209" s="616" t="s">
        <v>41</v>
      </c>
      <c r="I209" s="449">
        <v>1</v>
      </c>
      <c r="J209" s="617" t="s">
        <v>27</v>
      </c>
      <c r="K209" s="574" t="s">
        <v>28</v>
      </c>
      <c r="L209" s="616">
        <v>2</v>
      </c>
      <c r="M209" s="448" t="s">
        <v>319</v>
      </c>
      <c r="N209" s="618" t="s">
        <v>320</v>
      </c>
      <c r="O209" s="618" t="s">
        <v>320</v>
      </c>
      <c r="P209" s="915"/>
      <c r="Q209" s="824" t="s">
        <v>321</v>
      </c>
    </row>
    <row r="210" spans="1:50" ht="11.25" customHeight="1">
      <c r="A210" s="848"/>
      <c r="B210" s="46" t="s">
        <v>25</v>
      </c>
      <c r="C210" s="46"/>
      <c r="D210" s="194"/>
      <c r="E210" s="49"/>
      <c r="F210" s="56"/>
      <c r="G210" s="115"/>
      <c r="H210" s="81"/>
      <c r="I210" s="25"/>
      <c r="J210" s="48"/>
      <c r="K210" s="188"/>
      <c r="L210" s="81"/>
      <c r="M210" s="49"/>
      <c r="N210" s="116"/>
      <c r="O210" s="132"/>
      <c r="P210" s="154"/>
      <c r="Q210" s="5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</row>
    <row r="211" spans="1:17" s="17" customFormat="1" ht="12.75" customHeight="1" thickBot="1">
      <c r="A211" s="211"/>
      <c r="B211" s="614" t="s">
        <v>26</v>
      </c>
      <c r="C211" s="198"/>
      <c r="D211" s="53"/>
      <c r="E211" s="268"/>
      <c r="F211" s="54"/>
      <c r="G211" s="110"/>
      <c r="H211" s="269"/>
      <c r="I211" s="110"/>
      <c r="J211" s="152"/>
      <c r="K211" s="270"/>
      <c r="L211" s="54"/>
      <c r="M211" s="110"/>
      <c r="N211" s="130"/>
      <c r="O211" s="130"/>
      <c r="P211" s="328"/>
      <c r="Q211" s="117"/>
    </row>
    <row r="212" spans="1:19" s="17" customFormat="1" ht="12.75" customHeight="1">
      <c r="A212" s="199" t="s">
        <v>62</v>
      </c>
      <c r="B212" s="260" t="s">
        <v>19</v>
      </c>
      <c r="C212" s="496" t="s">
        <v>161</v>
      </c>
      <c r="D212" s="393">
        <v>1</v>
      </c>
      <c r="E212" s="477" t="s">
        <v>35</v>
      </c>
      <c r="F212" s="471" t="s">
        <v>97</v>
      </c>
      <c r="G212" s="497">
        <v>3</v>
      </c>
      <c r="H212" s="472" t="s">
        <v>41</v>
      </c>
      <c r="I212" s="473">
        <v>1</v>
      </c>
      <c r="J212" s="474" t="s">
        <v>27</v>
      </c>
      <c r="K212" s="475"/>
      <c r="L212" s="474">
        <v>2</v>
      </c>
      <c r="M212" s="473">
        <v>3100</v>
      </c>
      <c r="N212" s="476">
        <v>999999</v>
      </c>
      <c r="O212" s="470"/>
      <c r="P212" s="460">
        <v>999999</v>
      </c>
      <c r="Q212" s="554">
        <f>SUM(P212/M212)</f>
        <v>322.58032258064515</v>
      </c>
      <c r="R212" s="149"/>
      <c r="S212" s="149"/>
    </row>
    <row r="213" spans="1:19" s="17" customFormat="1" ht="12.75">
      <c r="A213" s="45"/>
      <c r="B213" s="66" t="s">
        <v>24</v>
      </c>
      <c r="C213" s="155"/>
      <c r="D213" s="452">
        <v>1</v>
      </c>
      <c r="E213" s="76" t="s">
        <v>296</v>
      </c>
      <c r="F213" s="444"/>
      <c r="G213" s="70" t="s">
        <v>50</v>
      </c>
      <c r="H213" s="757" t="s">
        <v>41</v>
      </c>
      <c r="I213" s="20">
        <v>1</v>
      </c>
      <c r="J213" s="445" t="s">
        <v>27</v>
      </c>
      <c r="K213" s="19"/>
      <c r="L213" s="445">
        <v>2</v>
      </c>
      <c r="M213" s="444" t="s">
        <v>152</v>
      </c>
      <c r="N213" s="759" t="s">
        <v>322</v>
      </c>
      <c r="O213" s="759" t="s">
        <v>322</v>
      </c>
      <c r="P213" s="758"/>
      <c r="Q213" s="486" t="s">
        <v>323</v>
      </c>
      <c r="R213" s="149"/>
      <c r="S213" s="149"/>
    </row>
    <row r="214" spans="1:17" ht="12" customHeight="1">
      <c r="A214" s="45"/>
      <c r="B214" s="46" t="s">
        <v>25</v>
      </c>
      <c r="C214" s="51"/>
      <c r="D214" s="46"/>
      <c r="E214" s="221"/>
      <c r="F214" s="48"/>
      <c r="G214" s="49"/>
      <c r="H214" s="250"/>
      <c r="I214" s="49"/>
      <c r="J214" s="48"/>
      <c r="K214" s="174"/>
      <c r="L214" s="81"/>
      <c r="M214" s="49"/>
      <c r="N214" s="116"/>
      <c r="O214" s="116"/>
      <c r="P214" s="227"/>
      <c r="Q214" s="359"/>
    </row>
    <row r="215" spans="1:19" s="232" customFormat="1" ht="12.75" customHeight="1" thickBot="1">
      <c r="A215" s="239"/>
      <c r="B215" s="281" t="s">
        <v>26</v>
      </c>
      <c r="C215" s="291"/>
      <c r="D215" s="292"/>
      <c r="E215" s="129"/>
      <c r="F215" s="236"/>
      <c r="G215" s="236"/>
      <c r="H215" s="237"/>
      <c r="I215" s="285"/>
      <c r="J215" s="235"/>
      <c r="K215" s="286"/>
      <c r="L215" s="234"/>
      <c r="M215" s="236"/>
      <c r="N215" s="238"/>
      <c r="O215" s="238"/>
      <c r="P215" s="329"/>
      <c r="Q215" s="117"/>
      <c r="R215" s="231"/>
      <c r="S215" s="231"/>
    </row>
    <row r="216" spans="1:19" s="232" customFormat="1" ht="12.75" customHeight="1">
      <c r="A216" s="104" t="s">
        <v>63</v>
      </c>
      <c r="B216" s="38" t="s">
        <v>19</v>
      </c>
      <c r="C216" s="534" t="s">
        <v>211</v>
      </c>
      <c r="D216" s="393">
        <v>12</v>
      </c>
      <c r="E216" s="60"/>
      <c r="F216" s="632" t="s">
        <v>199</v>
      </c>
      <c r="G216" s="715">
        <v>3</v>
      </c>
      <c r="H216" s="632">
        <v>3</v>
      </c>
      <c r="I216" s="710" t="s">
        <v>137</v>
      </c>
      <c r="J216" s="421" t="s">
        <v>27</v>
      </c>
      <c r="K216" s="712"/>
      <c r="L216" s="633">
        <v>2</v>
      </c>
      <c r="M216" s="632">
        <v>2350</v>
      </c>
      <c r="N216" s="635"/>
      <c r="O216" s="636"/>
      <c r="P216" s="707">
        <v>220000</v>
      </c>
      <c r="Q216" s="44">
        <f aca="true" t="shared" si="5" ref="Q216:Q227">SUM(P216/M216)</f>
        <v>93.61702127659575</v>
      </c>
      <c r="R216" s="231"/>
      <c r="S216" s="231"/>
    </row>
    <row r="217" spans="1:19" s="232" customFormat="1" ht="12.75" customHeight="1">
      <c r="A217" s="104"/>
      <c r="B217" s="38"/>
      <c r="C217" s="583" t="s">
        <v>272</v>
      </c>
      <c r="D217" s="708"/>
      <c r="E217" s="60" t="s">
        <v>94</v>
      </c>
      <c r="F217" s="632" t="s">
        <v>260</v>
      </c>
      <c r="G217" s="393">
        <v>3</v>
      </c>
      <c r="H217" s="632" t="s">
        <v>41</v>
      </c>
      <c r="I217" s="711" t="s">
        <v>137</v>
      </c>
      <c r="J217" s="421" t="s">
        <v>27</v>
      </c>
      <c r="K217" s="713"/>
      <c r="L217" s="421">
        <v>2</v>
      </c>
      <c r="M217" s="845">
        <v>2227</v>
      </c>
      <c r="N217" s="635">
        <v>415000</v>
      </c>
      <c r="O217" s="846"/>
      <c r="P217" s="844">
        <v>325000</v>
      </c>
      <c r="Q217" s="44">
        <f>SUM(P217/M217)</f>
        <v>145.93623709025596</v>
      </c>
      <c r="R217" s="231"/>
      <c r="S217" s="231"/>
    </row>
    <row r="218" spans="1:19" s="232" customFormat="1" ht="12.75">
      <c r="A218" s="104"/>
      <c r="B218" s="38"/>
      <c r="C218" s="583" t="s">
        <v>136</v>
      </c>
      <c r="D218" s="708"/>
      <c r="E218" s="60" t="s">
        <v>130</v>
      </c>
      <c r="F218" s="632" t="s">
        <v>30</v>
      </c>
      <c r="G218" s="714">
        <v>3</v>
      </c>
      <c r="H218" s="632">
        <v>3</v>
      </c>
      <c r="I218" s="711" t="s">
        <v>137</v>
      </c>
      <c r="J218" s="421" t="s">
        <v>40</v>
      </c>
      <c r="K218" s="713"/>
      <c r="L218" s="421">
        <v>2</v>
      </c>
      <c r="M218" s="714">
        <v>2349</v>
      </c>
      <c r="N218" s="636">
        <v>449000</v>
      </c>
      <c r="O218" s="635"/>
      <c r="P218" s="709">
        <v>350000</v>
      </c>
      <c r="Q218" s="457">
        <f t="shared" si="5"/>
        <v>148.9995742869306</v>
      </c>
      <c r="R218" s="231"/>
      <c r="S218" s="231"/>
    </row>
    <row r="219" spans="1:23" s="358" customFormat="1" ht="12.75">
      <c r="A219" s="839"/>
      <c r="B219" s="559"/>
      <c r="C219" s="834" t="s">
        <v>267</v>
      </c>
      <c r="D219" s="559"/>
      <c r="E219" s="840" t="s">
        <v>235</v>
      </c>
      <c r="F219" s="841" t="s">
        <v>260</v>
      </c>
      <c r="G219" s="816">
        <v>3</v>
      </c>
      <c r="H219" s="817" t="s">
        <v>82</v>
      </c>
      <c r="I219" s="364">
        <v>2</v>
      </c>
      <c r="J219" s="365" t="s">
        <v>27</v>
      </c>
      <c r="K219" s="818" t="s">
        <v>28</v>
      </c>
      <c r="L219" s="817">
        <v>2</v>
      </c>
      <c r="M219" s="816">
        <v>2349</v>
      </c>
      <c r="N219" s="842">
        <v>659000</v>
      </c>
      <c r="O219" s="843"/>
      <c r="P219" s="835">
        <v>550000</v>
      </c>
      <c r="Q219" s="836">
        <f>SUM(P219/M219)</f>
        <v>234.14218816517666</v>
      </c>
      <c r="R219" s="705"/>
      <c r="S219" s="705"/>
      <c r="T219" s="705"/>
      <c r="U219" s="705"/>
      <c r="V219" s="705"/>
      <c r="W219" s="705"/>
    </row>
    <row r="220" spans="1:19" s="232" customFormat="1" ht="12.75">
      <c r="A220" s="104"/>
      <c r="B220" s="30"/>
      <c r="C220" s="421" t="s">
        <v>195</v>
      </c>
      <c r="D220" s="585"/>
      <c r="E220" s="60"/>
      <c r="F220" s="632" t="s">
        <v>186</v>
      </c>
      <c r="G220" s="641">
        <v>3</v>
      </c>
      <c r="H220" s="632">
        <v>3</v>
      </c>
      <c r="I220" s="638" t="s">
        <v>137</v>
      </c>
      <c r="J220" s="633" t="s">
        <v>27</v>
      </c>
      <c r="K220" s="634" t="s">
        <v>28</v>
      </c>
      <c r="L220" s="583">
        <v>2</v>
      </c>
      <c r="M220" s="632">
        <v>2349</v>
      </c>
      <c r="N220" s="635">
        <v>629500</v>
      </c>
      <c r="O220" s="636"/>
      <c r="P220" s="637">
        <v>641000</v>
      </c>
      <c r="Q220" s="333">
        <f t="shared" si="5"/>
        <v>272.8820774797786</v>
      </c>
      <c r="R220" s="231"/>
      <c r="S220" s="231"/>
    </row>
    <row r="221" spans="1:23" s="232" customFormat="1" ht="12.75">
      <c r="A221" s="104"/>
      <c r="B221" s="30"/>
      <c r="C221" s="421" t="s">
        <v>173</v>
      </c>
      <c r="D221" s="585"/>
      <c r="E221" s="465"/>
      <c r="F221" s="586" t="s">
        <v>170</v>
      </c>
      <c r="G221" s="452">
        <v>4</v>
      </c>
      <c r="H221" s="586" t="s">
        <v>39</v>
      </c>
      <c r="I221" s="590" t="s">
        <v>87</v>
      </c>
      <c r="J221" s="591" t="s">
        <v>40</v>
      </c>
      <c r="K221" s="587"/>
      <c r="L221" s="592">
        <v>2</v>
      </c>
      <c r="M221" s="586">
        <v>2897</v>
      </c>
      <c r="N221" s="593"/>
      <c r="O221" s="588"/>
      <c r="P221" s="594">
        <v>395000</v>
      </c>
      <c r="Q221" s="589">
        <f t="shared" si="5"/>
        <v>136.34794615119088</v>
      </c>
      <c r="R221" s="2"/>
      <c r="S221" s="2"/>
      <c r="T221"/>
      <c r="U221"/>
      <c r="V221"/>
      <c r="W221"/>
    </row>
    <row r="222" spans="1:23" s="232" customFormat="1" ht="12.75">
      <c r="A222" s="104"/>
      <c r="B222" s="30"/>
      <c r="C222" s="421" t="s">
        <v>242</v>
      </c>
      <c r="D222" s="585"/>
      <c r="E222" s="60" t="s">
        <v>243</v>
      </c>
      <c r="F222" s="632" t="s">
        <v>235</v>
      </c>
      <c r="G222" s="714">
        <v>4</v>
      </c>
      <c r="H222" s="632">
        <v>3</v>
      </c>
      <c r="I222" s="711" t="s">
        <v>87</v>
      </c>
      <c r="J222" s="633" t="s">
        <v>27</v>
      </c>
      <c r="K222" s="634"/>
      <c r="L222" s="583">
        <v>2</v>
      </c>
      <c r="M222" s="632">
        <v>3043</v>
      </c>
      <c r="N222" s="635">
        <v>440000</v>
      </c>
      <c r="O222" s="636"/>
      <c r="P222" s="801">
        <v>465000</v>
      </c>
      <c r="Q222" s="266">
        <f t="shared" si="5"/>
        <v>152.80972724285246</v>
      </c>
      <c r="R222" s="2"/>
      <c r="S222" s="2"/>
      <c r="T222"/>
      <c r="U222"/>
      <c r="V222"/>
      <c r="W222"/>
    </row>
    <row r="223" spans="1:19" ht="12.75">
      <c r="A223" s="104"/>
      <c r="B223" s="30"/>
      <c r="C223" s="335" t="s">
        <v>115</v>
      </c>
      <c r="D223" s="189"/>
      <c r="E223" s="375" t="s">
        <v>116</v>
      </c>
      <c r="F223" s="556" t="s">
        <v>35</v>
      </c>
      <c r="G223" s="334">
        <v>4</v>
      </c>
      <c r="H223" s="314" t="s">
        <v>39</v>
      </c>
      <c r="I223" s="335">
        <v>2</v>
      </c>
      <c r="J223" s="341" t="s">
        <v>27</v>
      </c>
      <c r="K223" s="335"/>
      <c r="L223" s="341">
        <v>2</v>
      </c>
      <c r="M223" s="335">
        <v>2878</v>
      </c>
      <c r="N223" s="395">
        <v>629888</v>
      </c>
      <c r="O223" s="671"/>
      <c r="P223" s="350">
        <v>615000</v>
      </c>
      <c r="Q223" s="720">
        <f t="shared" si="5"/>
        <v>213.69006254343293</v>
      </c>
      <c r="R223" s="2"/>
      <c r="S223" s="2"/>
    </row>
    <row r="224" spans="1:23" ht="12.75">
      <c r="A224" s="104"/>
      <c r="B224" s="38"/>
      <c r="C224" s="341" t="s">
        <v>215</v>
      </c>
      <c r="D224" s="782"/>
      <c r="E224" s="721" t="s">
        <v>30</v>
      </c>
      <c r="F224" s="223" t="s">
        <v>212</v>
      </c>
      <c r="G224" s="193">
        <v>4</v>
      </c>
      <c r="H224" s="354" t="s">
        <v>39</v>
      </c>
      <c r="I224" s="174">
        <v>2</v>
      </c>
      <c r="J224" s="423" t="s">
        <v>40</v>
      </c>
      <c r="K224" s="174"/>
      <c r="L224" s="423">
        <v>2</v>
      </c>
      <c r="M224" s="174">
        <v>2915</v>
      </c>
      <c r="N224" s="425">
        <v>689000</v>
      </c>
      <c r="O224" s="424"/>
      <c r="P224" s="267">
        <v>617000</v>
      </c>
      <c r="Q224" s="454">
        <f t="shared" si="5"/>
        <v>211.66380789022298</v>
      </c>
      <c r="R224" s="191"/>
      <c r="S224" s="191"/>
      <c r="T224" s="191"/>
      <c r="U224" s="191"/>
      <c r="V224" s="191"/>
      <c r="W224" s="191"/>
    </row>
    <row r="225" spans="1:23" ht="12.75">
      <c r="A225" s="103"/>
      <c r="B225" s="38"/>
      <c r="C225" s="341" t="s">
        <v>239</v>
      </c>
      <c r="D225" s="782"/>
      <c r="E225" s="519" t="s">
        <v>199</v>
      </c>
      <c r="F225" s="337" t="s">
        <v>256</v>
      </c>
      <c r="G225" s="372">
        <v>5</v>
      </c>
      <c r="H225" s="314" t="s">
        <v>39</v>
      </c>
      <c r="I225" s="335">
        <v>2</v>
      </c>
      <c r="J225" s="341" t="s">
        <v>27</v>
      </c>
      <c r="K225" s="335"/>
      <c r="L225" s="428">
        <v>2</v>
      </c>
      <c r="M225" s="806">
        <v>2915</v>
      </c>
      <c r="N225" s="629">
        <v>498000</v>
      </c>
      <c r="O225" s="671"/>
      <c r="P225" s="699">
        <v>475000</v>
      </c>
      <c r="Q225" s="804">
        <f t="shared" si="5"/>
        <v>162.95025728987994</v>
      </c>
      <c r="R225" s="191"/>
      <c r="S225" s="191"/>
      <c r="T225" s="191"/>
      <c r="U225" s="191"/>
      <c r="V225" s="191"/>
      <c r="W225" s="191"/>
    </row>
    <row r="226" spans="1:23" ht="12.75">
      <c r="A226" s="104"/>
      <c r="B226" s="38"/>
      <c r="C226" s="341" t="s">
        <v>264</v>
      </c>
      <c r="D226" s="332"/>
      <c r="E226" s="375" t="s">
        <v>235</v>
      </c>
      <c r="F226" s="337" t="s">
        <v>260</v>
      </c>
      <c r="G226" s="334">
        <v>5</v>
      </c>
      <c r="H226" s="314" t="s">
        <v>39</v>
      </c>
      <c r="I226" s="335">
        <v>2</v>
      </c>
      <c r="J226" s="341" t="s">
        <v>27</v>
      </c>
      <c r="K226" s="335"/>
      <c r="L226" s="610">
        <v>2</v>
      </c>
      <c r="M226" s="341">
        <v>2915</v>
      </c>
      <c r="N226" s="629">
        <v>775000</v>
      </c>
      <c r="O226" s="671"/>
      <c r="P226" s="350">
        <v>700000</v>
      </c>
      <c r="Q226" s="720">
        <f t="shared" si="5"/>
        <v>240.13722126929673</v>
      </c>
      <c r="R226" s="191"/>
      <c r="S226" s="191"/>
      <c r="T226" s="191"/>
      <c r="U226" s="191"/>
      <c r="V226" s="191"/>
      <c r="W226" s="191"/>
    </row>
    <row r="227" spans="1:23" ht="12.75">
      <c r="A227" s="104"/>
      <c r="B227" s="55"/>
      <c r="C227" s="423" t="s">
        <v>247</v>
      </c>
      <c r="D227" s="674"/>
      <c r="E227" s="499" t="s">
        <v>186</v>
      </c>
      <c r="F227" s="223" t="s">
        <v>235</v>
      </c>
      <c r="G227" s="193">
        <v>5</v>
      </c>
      <c r="H227" s="354" t="s">
        <v>39</v>
      </c>
      <c r="I227" s="174">
        <v>2</v>
      </c>
      <c r="J227" s="423" t="s">
        <v>27</v>
      </c>
      <c r="K227" s="174" t="s">
        <v>28</v>
      </c>
      <c r="L227" s="576">
        <v>2</v>
      </c>
      <c r="M227" s="423">
        <v>3096</v>
      </c>
      <c r="N227" s="805">
        <v>795000</v>
      </c>
      <c r="O227" s="424"/>
      <c r="P227" s="267">
        <v>815000</v>
      </c>
      <c r="Q227" s="454">
        <f t="shared" si="5"/>
        <v>263.24289405684755</v>
      </c>
      <c r="R227" s="191"/>
      <c r="S227" s="191"/>
      <c r="T227" s="191"/>
      <c r="U227" s="191"/>
      <c r="V227" s="191"/>
      <c r="W227" s="191"/>
    </row>
    <row r="228" spans="1:17" s="191" customFormat="1" ht="12.75">
      <c r="A228" s="104"/>
      <c r="B228" s="189" t="s">
        <v>24</v>
      </c>
      <c r="C228" s="834" t="s">
        <v>342</v>
      </c>
      <c r="D228" s="559"/>
      <c r="E228" s="927" t="s">
        <v>343</v>
      </c>
      <c r="F228" s="928"/>
      <c r="G228" s="871">
        <v>3</v>
      </c>
      <c r="H228" s="867" t="s">
        <v>82</v>
      </c>
      <c r="I228" s="868">
        <v>2</v>
      </c>
      <c r="J228" s="869" t="s">
        <v>27</v>
      </c>
      <c r="K228" s="870"/>
      <c r="L228" s="867">
        <v>2</v>
      </c>
      <c r="M228" s="871">
        <v>2349</v>
      </c>
      <c r="N228" s="929">
        <v>485000</v>
      </c>
      <c r="O228" s="930">
        <v>485000</v>
      </c>
      <c r="P228" s="930"/>
      <c r="Q228" s="931">
        <f>SUM(O228/M228)</f>
        <v>206.4708386547467</v>
      </c>
    </row>
    <row r="229" spans="1:50" ht="12" customHeight="1">
      <c r="A229" s="848"/>
      <c r="B229" s="46" t="s">
        <v>25</v>
      </c>
      <c r="C229" s="46"/>
      <c r="D229" s="264">
        <v>2</v>
      </c>
      <c r="E229" s="334" t="s">
        <v>344</v>
      </c>
      <c r="F229" s="498"/>
      <c r="G229" s="334" t="s">
        <v>50</v>
      </c>
      <c r="H229" s="337" t="s">
        <v>180</v>
      </c>
      <c r="I229" s="334">
        <v>2</v>
      </c>
      <c r="J229" s="337" t="s">
        <v>27</v>
      </c>
      <c r="K229" s="440"/>
      <c r="L229" s="337">
        <v>2</v>
      </c>
      <c r="M229" s="334" t="s">
        <v>345</v>
      </c>
      <c r="N229" s="373" t="s">
        <v>346</v>
      </c>
      <c r="O229" s="373" t="s">
        <v>346</v>
      </c>
      <c r="P229" s="916"/>
      <c r="Q229" s="44" t="s">
        <v>347</v>
      </c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</row>
    <row r="230" spans="1:17" ht="12.75" customHeight="1" thickBot="1">
      <c r="A230" s="102"/>
      <c r="B230" s="614" t="s">
        <v>26</v>
      </c>
      <c r="C230" s="198"/>
      <c r="D230" s="53"/>
      <c r="E230" s="129"/>
      <c r="F230" s="54"/>
      <c r="G230" s="152"/>
      <c r="H230" s="110"/>
      <c r="I230" s="152"/>
      <c r="J230" s="152"/>
      <c r="K230" s="360"/>
      <c r="L230" s="54"/>
      <c r="M230" s="152"/>
      <c r="N230" s="130"/>
      <c r="O230" s="130"/>
      <c r="P230" s="361"/>
      <c r="Q230" s="117"/>
    </row>
    <row r="231" spans="1:17" ht="12.75" customHeight="1">
      <c r="A231" s="624" t="s">
        <v>64</v>
      </c>
      <c r="B231" s="30" t="s">
        <v>19</v>
      </c>
      <c r="C231" s="20" t="s">
        <v>209</v>
      </c>
      <c r="D231" s="30">
        <v>8</v>
      </c>
      <c r="E231" s="60" t="s">
        <v>154</v>
      </c>
      <c r="F231" s="65" t="s">
        <v>199</v>
      </c>
      <c r="G231" s="22">
        <v>3</v>
      </c>
      <c r="H231" s="525" t="s">
        <v>41</v>
      </c>
      <c r="I231" s="70">
        <v>2</v>
      </c>
      <c r="J231" s="97" t="s">
        <v>40</v>
      </c>
      <c r="K231" s="128" t="s">
        <v>67</v>
      </c>
      <c r="L231" s="65">
        <v>2</v>
      </c>
      <c r="M231" s="70">
        <v>2608</v>
      </c>
      <c r="N231" s="524">
        <v>350000</v>
      </c>
      <c r="O231" s="153"/>
      <c r="P231" s="701">
        <v>310000</v>
      </c>
      <c r="Q231" s="486">
        <f aca="true" t="shared" si="6" ref="Q231:Q238">SUM(P231/M231)</f>
        <v>118.86503067484662</v>
      </c>
    </row>
    <row r="232" spans="1:17" ht="12" customHeight="1">
      <c r="A232" s="624"/>
      <c r="B232" s="30"/>
      <c r="C232" s="20" t="s">
        <v>162</v>
      </c>
      <c r="D232" s="38"/>
      <c r="E232" s="362" t="s">
        <v>33</v>
      </c>
      <c r="F232" s="97" t="s">
        <v>154</v>
      </c>
      <c r="G232" s="70">
        <v>3</v>
      </c>
      <c r="H232" s="97" t="s">
        <v>41</v>
      </c>
      <c r="I232" s="70">
        <v>2</v>
      </c>
      <c r="J232" s="97" t="s">
        <v>40</v>
      </c>
      <c r="K232" s="337" t="s">
        <v>34</v>
      </c>
      <c r="L232" s="65">
        <v>2</v>
      </c>
      <c r="M232" s="70">
        <v>2139</v>
      </c>
      <c r="N232" s="524">
        <v>399000</v>
      </c>
      <c r="O232" s="153"/>
      <c r="P232" s="42">
        <v>372000</v>
      </c>
      <c r="Q232" s="486">
        <f t="shared" si="6"/>
        <v>173.91304347826087</v>
      </c>
    </row>
    <row r="233" spans="1:17" ht="12" customHeight="1">
      <c r="A233" s="104"/>
      <c r="B233" s="30"/>
      <c r="C233" s="20" t="s">
        <v>153</v>
      </c>
      <c r="D233" s="30"/>
      <c r="E233" s="76">
        <v>43909</v>
      </c>
      <c r="F233" s="40" t="s">
        <v>154</v>
      </c>
      <c r="G233" s="70">
        <v>3</v>
      </c>
      <c r="H233" s="97">
        <v>2</v>
      </c>
      <c r="I233" s="70">
        <v>1</v>
      </c>
      <c r="J233" s="97" t="s">
        <v>27</v>
      </c>
      <c r="K233" s="128"/>
      <c r="L233" s="20">
        <v>2</v>
      </c>
      <c r="M233" s="97">
        <v>1979</v>
      </c>
      <c r="N233" s="524">
        <v>399000</v>
      </c>
      <c r="O233" s="153"/>
      <c r="P233" s="42">
        <v>375000</v>
      </c>
      <c r="Q233" s="486">
        <f t="shared" si="6"/>
        <v>189.48964123294593</v>
      </c>
    </row>
    <row r="234" spans="1:17" ht="12" customHeight="1">
      <c r="A234" s="104"/>
      <c r="B234" s="30"/>
      <c r="C234" s="20" t="s">
        <v>162</v>
      </c>
      <c r="D234" s="30"/>
      <c r="E234" s="76" t="s">
        <v>186</v>
      </c>
      <c r="F234" s="97" t="s">
        <v>235</v>
      </c>
      <c r="G234" s="70">
        <v>3</v>
      </c>
      <c r="H234" s="97" t="s">
        <v>41</v>
      </c>
      <c r="I234" s="70">
        <v>2</v>
      </c>
      <c r="J234" s="97" t="s">
        <v>40</v>
      </c>
      <c r="K234" s="128" t="s">
        <v>34</v>
      </c>
      <c r="L234" s="40">
        <v>2</v>
      </c>
      <c r="M234" s="70">
        <v>2139</v>
      </c>
      <c r="N234" s="524">
        <v>419900</v>
      </c>
      <c r="O234" s="153"/>
      <c r="P234" s="42">
        <v>392000</v>
      </c>
      <c r="Q234" s="486">
        <f>SUM(P234/M234)</f>
        <v>183.26320710612436</v>
      </c>
    </row>
    <row r="235" spans="1:17" ht="12" customHeight="1">
      <c r="A235" s="104"/>
      <c r="B235" s="30"/>
      <c r="C235" s="20" t="s">
        <v>117</v>
      </c>
      <c r="D235" s="30"/>
      <c r="E235" s="76" t="s">
        <v>111</v>
      </c>
      <c r="F235" s="40" t="s">
        <v>33</v>
      </c>
      <c r="G235" s="70">
        <v>3</v>
      </c>
      <c r="H235" s="97" t="s">
        <v>41</v>
      </c>
      <c r="I235" s="70">
        <v>2</v>
      </c>
      <c r="J235" s="97" t="s">
        <v>27</v>
      </c>
      <c r="K235" s="341" t="s">
        <v>34</v>
      </c>
      <c r="L235" s="40">
        <v>2</v>
      </c>
      <c r="M235" s="70">
        <v>2608</v>
      </c>
      <c r="N235" s="524">
        <v>579000</v>
      </c>
      <c r="O235" s="153"/>
      <c r="P235" s="42">
        <v>450000</v>
      </c>
      <c r="Q235" s="44">
        <f>SUM(P235/M235)</f>
        <v>172.54601226993864</v>
      </c>
    </row>
    <row r="236" spans="1:23" ht="12" customHeight="1">
      <c r="A236" s="104"/>
      <c r="B236" s="38"/>
      <c r="C236" s="365" t="s">
        <v>101</v>
      </c>
      <c r="D236" s="364"/>
      <c r="E236" s="841" t="s">
        <v>116</v>
      </c>
      <c r="F236" s="364" t="s">
        <v>97</v>
      </c>
      <c r="G236" s="817">
        <v>3</v>
      </c>
      <c r="H236" s="816" t="s">
        <v>82</v>
      </c>
      <c r="I236" s="365">
        <v>1</v>
      </c>
      <c r="J236" s="364" t="s">
        <v>40</v>
      </c>
      <c r="K236" s="41" t="s">
        <v>67</v>
      </c>
      <c r="L236" s="703">
        <v>2</v>
      </c>
      <c r="M236" s="364">
        <v>2077</v>
      </c>
      <c r="N236" s="843">
        <v>599000</v>
      </c>
      <c r="O236" s="925"/>
      <c r="P236" s="926">
        <v>499750</v>
      </c>
      <c r="Q236" s="836">
        <f>SUM(P236/M236)</f>
        <v>240.61145883485796</v>
      </c>
      <c r="R236" s="705"/>
      <c r="S236" s="705"/>
      <c r="T236" s="705"/>
      <c r="U236" s="705"/>
      <c r="V236" s="705"/>
      <c r="W236" s="705"/>
    </row>
    <row r="237" spans="1:17" ht="12" customHeight="1">
      <c r="A237" s="104"/>
      <c r="B237" s="30"/>
      <c r="C237" s="20" t="s">
        <v>101</v>
      </c>
      <c r="D237" s="30"/>
      <c r="E237" s="113" t="s">
        <v>199</v>
      </c>
      <c r="F237" s="81" t="s">
        <v>235</v>
      </c>
      <c r="G237" s="49">
        <v>3</v>
      </c>
      <c r="H237" s="81">
        <v>2</v>
      </c>
      <c r="I237" s="49">
        <v>1</v>
      </c>
      <c r="J237" s="552" t="s">
        <v>40</v>
      </c>
      <c r="K237" s="50" t="s">
        <v>34</v>
      </c>
      <c r="L237" s="59">
        <v>2</v>
      </c>
      <c r="M237" s="49">
        <v>1979</v>
      </c>
      <c r="N237" s="116">
        <v>525000</v>
      </c>
      <c r="O237" s="132"/>
      <c r="P237" s="96">
        <v>505000</v>
      </c>
      <c r="Q237" s="131">
        <f>SUM(P237/M237)</f>
        <v>255.17938352703385</v>
      </c>
    </row>
    <row r="238" spans="1:23" s="705" customFormat="1" ht="12" customHeight="1">
      <c r="A238" s="704"/>
      <c r="B238" s="352"/>
      <c r="C238" s="356" t="s">
        <v>210</v>
      </c>
      <c r="D238" s="352"/>
      <c r="E238" s="433" t="s">
        <v>116</v>
      </c>
      <c r="F238" s="352" t="s">
        <v>199</v>
      </c>
      <c r="G238" s="924">
        <v>4</v>
      </c>
      <c r="H238" s="493" t="s">
        <v>39</v>
      </c>
      <c r="I238" s="356">
        <v>2</v>
      </c>
      <c r="J238" s="352" t="s">
        <v>27</v>
      </c>
      <c r="K238" s="50" t="s">
        <v>67</v>
      </c>
      <c r="L238" s="352">
        <v>2</v>
      </c>
      <c r="M238" s="356">
        <v>2139</v>
      </c>
      <c r="N238" s="267">
        <v>559000</v>
      </c>
      <c r="O238" s="541"/>
      <c r="P238" s="706">
        <v>400000</v>
      </c>
      <c r="Q238" s="333">
        <f t="shared" si="6"/>
        <v>187.00327255726975</v>
      </c>
      <c r="R238" s="358"/>
      <c r="S238" s="358"/>
      <c r="T238" s="358"/>
      <c r="U238" s="358"/>
      <c r="V238" s="358"/>
      <c r="W238" s="358"/>
    </row>
    <row r="239" spans="1:17" s="191" customFormat="1" ht="12.75">
      <c r="A239" s="104"/>
      <c r="B239" s="189" t="s">
        <v>24</v>
      </c>
      <c r="C239" s="195"/>
      <c r="D239" s="264">
        <v>2</v>
      </c>
      <c r="E239" s="334" t="s">
        <v>325</v>
      </c>
      <c r="F239" s="498"/>
      <c r="G239" s="334">
        <v>3</v>
      </c>
      <c r="H239" s="337" t="s">
        <v>98</v>
      </c>
      <c r="I239" s="519" t="s">
        <v>49</v>
      </c>
      <c r="J239" s="341" t="s">
        <v>40</v>
      </c>
      <c r="K239" s="440"/>
      <c r="L239" s="337">
        <v>2</v>
      </c>
      <c r="M239" s="334" t="s">
        <v>326</v>
      </c>
      <c r="N239" s="373" t="s">
        <v>327</v>
      </c>
      <c r="O239" s="373" t="s">
        <v>328</v>
      </c>
      <c r="P239" s="916"/>
      <c r="Q239" s="44" t="s">
        <v>329</v>
      </c>
    </row>
    <row r="240" spans="1:50" ht="12" customHeight="1">
      <c r="A240" s="848"/>
      <c r="B240" s="46" t="s">
        <v>25</v>
      </c>
      <c r="C240" s="46"/>
      <c r="D240" s="194"/>
      <c r="E240" s="49"/>
      <c r="F240" s="56"/>
      <c r="G240" s="115"/>
      <c r="H240" s="81"/>
      <c r="I240" s="25"/>
      <c r="J240" s="48"/>
      <c r="K240" s="188"/>
      <c r="L240" s="81"/>
      <c r="M240" s="49"/>
      <c r="N240" s="116"/>
      <c r="O240" s="132"/>
      <c r="P240" s="154"/>
      <c r="Q240" s="330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</row>
    <row r="241" spans="1:17" s="17" customFormat="1" ht="13.5" thickBot="1">
      <c r="A241" s="61"/>
      <c r="B241" s="33" t="s">
        <v>26</v>
      </c>
      <c r="C241" s="917"/>
      <c r="D241" s="918"/>
      <c r="E241" s="919"/>
      <c r="F241" s="434"/>
      <c r="G241" s="920"/>
      <c r="H241" s="435"/>
      <c r="I241" s="920"/>
      <c r="J241" s="435"/>
      <c r="K241" s="921"/>
      <c r="L241" s="435"/>
      <c r="M241" s="920"/>
      <c r="N241" s="438"/>
      <c r="O241" s="438"/>
      <c r="P241" s="437"/>
      <c r="Q241" s="922"/>
    </row>
    <row r="242" spans="1:17" s="58" customFormat="1" ht="12.75">
      <c r="A242" s="103" t="s">
        <v>65</v>
      </c>
      <c r="B242" s="32" t="s">
        <v>19</v>
      </c>
      <c r="C242" s="631" t="s">
        <v>168</v>
      </c>
      <c r="D242" s="32">
        <v>3</v>
      </c>
      <c r="E242" s="308" t="s">
        <v>114</v>
      </c>
      <c r="F242" s="178" t="s">
        <v>97</v>
      </c>
      <c r="G242" s="260">
        <v>4</v>
      </c>
      <c r="H242" s="179" t="s">
        <v>53</v>
      </c>
      <c r="I242" s="37">
        <v>2</v>
      </c>
      <c r="J242" s="178" t="s">
        <v>27</v>
      </c>
      <c r="K242" s="296"/>
      <c r="L242" s="178">
        <v>3</v>
      </c>
      <c r="M242" s="37">
        <v>4466</v>
      </c>
      <c r="N242" s="309">
        <v>1875000</v>
      </c>
      <c r="O242" s="310"/>
      <c r="P242" s="311">
        <v>1675000</v>
      </c>
      <c r="Q242" s="327">
        <f>SUM(P242/M242)</f>
        <v>375.05597850425437</v>
      </c>
    </row>
    <row r="243" spans="1:23" s="58" customFormat="1" ht="12" customHeight="1">
      <c r="A243" s="104"/>
      <c r="B243" s="38"/>
      <c r="C243" s="40" t="s">
        <v>192</v>
      </c>
      <c r="D243" s="66"/>
      <c r="E243" s="362" t="s">
        <v>33</v>
      </c>
      <c r="F243" s="40" t="s">
        <v>186</v>
      </c>
      <c r="G243" s="66">
        <v>6</v>
      </c>
      <c r="H243" s="97" t="s">
        <v>92</v>
      </c>
      <c r="I243" s="20">
        <v>2</v>
      </c>
      <c r="J243" s="40" t="s">
        <v>27</v>
      </c>
      <c r="K243" s="374" t="s">
        <v>28</v>
      </c>
      <c r="L243" s="40">
        <v>3</v>
      </c>
      <c r="M243" s="20">
        <v>5393</v>
      </c>
      <c r="N243" s="90">
        <v>1925000</v>
      </c>
      <c r="O243" s="43"/>
      <c r="P243" s="42">
        <v>1800000</v>
      </c>
      <c r="Q243" s="824">
        <f>SUM(P243/M243)</f>
        <v>333.765992953829</v>
      </c>
      <c r="R243" s="191"/>
      <c r="S243" s="191"/>
      <c r="T243" s="191"/>
      <c r="U243" s="191"/>
      <c r="V243" s="191"/>
      <c r="W243" s="191"/>
    </row>
    <row r="244" spans="1:23" s="58" customFormat="1" ht="12.75">
      <c r="A244" s="104"/>
      <c r="B244" s="55"/>
      <c r="C244" s="51" t="s">
        <v>263</v>
      </c>
      <c r="D244" s="55"/>
      <c r="E244" s="113" t="s">
        <v>235</v>
      </c>
      <c r="F244" s="48" t="s">
        <v>260</v>
      </c>
      <c r="G244" s="25">
        <v>6</v>
      </c>
      <c r="H244" s="81" t="s">
        <v>158</v>
      </c>
      <c r="I244" s="25">
        <v>2</v>
      </c>
      <c r="J244" s="48" t="s">
        <v>27</v>
      </c>
      <c r="K244" s="172" t="s">
        <v>28</v>
      </c>
      <c r="L244" s="48">
        <v>5</v>
      </c>
      <c r="M244" s="25">
        <v>6451</v>
      </c>
      <c r="N244" s="91">
        <v>2899900</v>
      </c>
      <c r="O244" s="572"/>
      <c r="P244" s="96">
        <v>2667500</v>
      </c>
      <c r="Q244" s="392">
        <f>SUM(P244/M244)</f>
        <v>413.5017826693536</v>
      </c>
      <c r="R244" s="191"/>
      <c r="S244" s="191"/>
      <c r="T244" s="191"/>
      <c r="U244" s="191"/>
      <c r="V244" s="191"/>
      <c r="W244" s="191"/>
    </row>
    <row r="245" spans="1:17" s="191" customFormat="1" ht="12.75">
      <c r="A245" s="104"/>
      <c r="B245" s="189" t="s">
        <v>24</v>
      </c>
      <c r="C245" s="195"/>
      <c r="D245" s="264"/>
      <c r="E245" s="334"/>
      <c r="F245" s="498"/>
      <c r="G245" s="334"/>
      <c r="H245" s="337"/>
      <c r="I245" s="334"/>
      <c r="J245" s="337"/>
      <c r="K245" s="440"/>
      <c r="L245" s="337"/>
      <c r="M245" s="334"/>
      <c r="N245" s="373"/>
      <c r="O245" s="373"/>
      <c r="P245" s="916"/>
      <c r="Q245" s="44"/>
    </row>
    <row r="246" spans="1:50" ht="12" customHeight="1">
      <c r="A246" s="848"/>
      <c r="B246" s="46" t="s">
        <v>25</v>
      </c>
      <c r="C246" s="46"/>
      <c r="D246" s="194"/>
      <c r="E246" s="49"/>
      <c r="F246" s="56"/>
      <c r="G246" s="115"/>
      <c r="H246" s="81"/>
      <c r="I246" s="25"/>
      <c r="J246" s="48"/>
      <c r="K246" s="188"/>
      <c r="L246" s="81"/>
      <c r="M246" s="49"/>
      <c r="N246" s="116"/>
      <c r="O246" s="132"/>
      <c r="P246" s="154"/>
      <c r="Q246" s="330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</row>
    <row r="247" spans="1:17" s="17" customFormat="1" ht="13.5" thickBot="1">
      <c r="A247" s="61"/>
      <c r="B247" s="33" t="s">
        <v>26</v>
      </c>
      <c r="C247" s="917"/>
      <c r="D247" s="918">
        <v>1</v>
      </c>
      <c r="E247" s="919" t="s">
        <v>324</v>
      </c>
      <c r="F247" s="434"/>
      <c r="G247" s="920" t="s">
        <v>50</v>
      </c>
      <c r="H247" s="435" t="s">
        <v>330</v>
      </c>
      <c r="I247" s="920">
        <v>1</v>
      </c>
      <c r="J247" s="434" t="s">
        <v>27</v>
      </c>
      <c r="K247" s="921"/>
      <c r="L247" s="435">
        <v>3</v>
      </c>
      <c r="M247" s="920" t="s">
        <v>331</v>
      </c>
      <c r="N247" s="438" t="s">
        <v>332</v>
      </c>
      <c r="O247" s="438" t="s">
        <v>332</v>
      </c>
      <c r="P247" s="437"/>
      <c r="Q247" s="922" t="s">
        <v>333</v>
      </c>
    </row>
    <row r="248" spans="1:23" ht="12.75" hidden="1">
      <c r="A248" s="103"/>
      <c r="B248" s="30" t="s">
        <v>26</v>
      </c>
      <c r="C248" s="30"/>
      <c r="D248" s="30"/>
      <c r="E248" s="76" t="s">
        <v>56</v>
      </c>
      <c r="F248" s="40"/>
      <c r="G248" s="66">
        <v>5</v>
      </c>
      <c r="H248" s="97" t="s">
        <v>50</v>
      </c>
      <c r="I248" s="20">
        <v>2</v>
      </c>
      <c r="J248" s="40" t="s">
        <v>27</v>
      </c>
      <c r="K248" s="19" t="s">
        <v>28</v>
      </c>
      <c r="L248" s="40">
        <v>3</v>
      </c>
      <c r="M248" s="20">
        <v>4650</v>
      </c>
      <c r="N248" s="42">
        <v>1895000</v>
      </c>
      <c r="O248" s="43">
        <v>1850000</v>
      </c>
      <c r="P248" s="77"/>
      <c r="Q248" s="44" t="s">
        <v>72</v>
      </c>
      <c r="R248" s="17"/>
      <c r="S248" s="17"/>
      <c r="T248" s="17"/>
      <c r="U248" s="17"/>
      <c r="V248" s="17"/>
      <c r="W248" s="17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2020-10-03T12:53:59Z</cp:lastPrinted>
  <dcterms:created xsi:type="dcterms:W3CDTF">2005-04-12T20:59:18Z</dcterms:created>
  <dcterms:modified xsi:type="dcterms:W3CDTF">2021-01-05T13:15:00Z</dcterms:modified>
  <cp:category/>
  <cp:version/>
  <cp:contentType/>
  <cp:contentStatus/>
</cp:coreProperties>
</file>